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0"/>
  </bookViews>
  <sheets>
    <sheet name="Detailed Account Transacti" sheetId="1" r:id="rId1"/>
    <sheet name="Additional Information" sheetId="2" r:id="rId2"/>
  </sheets>
  <definedNames/>
  <calcPr fullCalcOnLoad="1"/>
</workbook>
</file>

<file path=xl/comments1.xml><?xml version="1.0" encoding="utf-8"?>
<comments xmlns="http://schemas.openxmlformats.org/spreadsheetml/2006/main">
  <authors>
    <author>ParishClerk</author>
  </authors>
  <commentList>
    <comment ref="H89" authorId="0">
      <text>
        <r>
          <rPr>
            <b/>
            <sz val="9"/>
            <rFont val="Tahoma"/>
            <family val="2"/>
          </rPr>
          <t>ParishClerk:</t>
        </r>
        <r>
          <rPr>
            <sz val="9"/>
            <rFont val="Tahoma"/>
            <family val="2"/>
          </rPr>
          <t xml:space="preserve">
Line changed from Badbury Railings as council approved moving £2,500 from this fund a creating a reserved fund for SID and A346 improvement work for Badbury</t>
        </r>
      </text>
    </comment>
  </commentList>
</comments>
</file>

<file path=xl/sharedStrings.xml><?xml version="1.0" encoding="utf-8"?>
<sst xmlns="http://schemas.openxmlformats.org/spreadsheetml/2006/main" count="546" uniqueCount="278">
  <si>
    <t>Detailed Account Transaction Report</t>
  </si>
  <si>
    <t>From 1 January 2022 to 31 January 2022</t>
  </si>
  <si>
    <t>Account Code</t>
  </si>
  <si>
    <t>Account Name</t>
  </si>
  <si>
    <t>Date</t>
  </si>
  <si>
    <t>Type</t>
  </si>
  <si>
    <t>Reference</t>
  </si>
  <si>
    <t>Gross</t>
  </si>
  <si>
    <t>VAT</t>
  </si>
  <si>
    <t>Net</t>
  </si>
  <si>
    <t>VAT Rate</t>
  </si>
  <si>
    <t>VAT Name</t>
  </si>
  <si>
    <t>Capital Expenditure</t>
  </si>
  <si>
    <t>512</t>
  </si>
  <si>
    <t>Finance: IT - PC, virus, email, domain name &amp; Xero</t>
  </si>
  <si>
    <t>PAY</t>
  </si>
  <si>
    <t>Monthly domain name fee</t>
  </si>
  <si>
    <t>20% (VAT on Expenses)</t>
  </si>
  <si>
    <t>333</t>
  </si>
  <si>
    <t>Recreation: Gas and Electricity - Rec Hall &amp; Pavillion</t>
  </si>
  <si>
    <t>EDF elec monthly DD Rec hall</t>
  </si>
  <si>
    <t>5% (VAT on Expenses)</t>
  </si>
  <si>
    <t>EDF Rec ground elec monthly DD - pavilion</t>
  </si>
  <si>
    <t>353</t>
  </si>
  <si>
    <t>Environment: Gas and Electricity - Chapel</t>
  </si>
  <si>
    <t>EDF Chapel elec monthly DD</t>
  </si>
  <si>
    <t>210</t>
  </si>
  <si>
    <t>Recreation:Hall Hire income</t>
  </si>
  <si>
    <t>INV</t>
  </si>
  <si>
    <t>20% (VAT on Income)</t>
  </si>
  <si>
    <t>211</t>
  </si>
  <si>
    <t>Recreation: Football Pitch hire income</t>
  </si>
  <si>
    <t>No VAT</t>
  </si>
  <si>
    <t>338</t>
  </si>
  <si>
    <t>Recreation - CVPA inspections</t>
  </si>
  <si>
    <t>CVPA quarterly inspection</t>
  </si>
  <si>
    <t>365</t>
  </si>
  <si>
    <t>EGPA Allotments - costs</t>
  </si>
  <si>
    <t>Hedge cutting and tree pruning at the allotments</t>
  </si>
  <si>
    <t>329</t>
  </si>
  <si>
    <t>Recreation: Waste Collection</t>
  </si>
  <si>
    <t>352</t>
  </si>
  <si>
    <t>Environment: Dog and Litter bins</t>
  </si>
  <si>
    <t>361</t>
  </si>
  <si>
    <t>Environment:Litter Picking</t>
  </si>
  <si>
    <t>231</t>
  </si>
  <si>
    <t>Expenditure from funds given as donations for events</t>
  </si>
  <si>
    <t>367</t>
  </si>
  <si>
    <t>EGPA - STORM costs</t>
  </si>
  <si>
    <t>Facilities Management PPM December</t>
  </si>
  <si>
    <t>357</t>
  </si>
  <si>
    <t>Environment: Cemetery Maintenance</t>
  </si>
  <si>
    <t xml:space="preserve">Quarterly Inspection Butts Road Cemetery </t>
  </si>
  <si>
    <t>201</t>
  </si>
  <si>
    <t>Environment: Allotments income</t>
  </si>
  <si>
    <t>223</t>
  </si>
  <si>
    <t>Finance:Misc Income</t>
  </si>
  <si>
    <t>351</t>
  </si>
  <si>
    <t>Environment: Hedge Trimming and Grass cutting</t>
  </si>
  <si>
    <t>330</t>
  </si>
  <si>
    <t>Recreation: Grounds Maintenance</t>
  </si>
  <si>
    <t>356</t>
  </si>
  <si>
    <t>Environment: Cleaning</t>
  </si>
  <si>
    <t>366</t>
  </si>
  <si>
    <t>EGPA: Misc Expenditure</t>
  </si>
  <si>
    <t>331</t>
  </si>
  <si>
    <t>Recreation: CVPA general Maintenance</t>
  </si>
  <si>
    <t>508</t>
  </si>
  <si>
    <t>Finance: Website, Marketing, flyers &amp; leaflets, advertisements</t>
  </si>
  <si>
    <t>358</t>
  </si>
  <si>
    <t>Environment: Signage</t>
  </si>
  <si>
    <t>360</t>
  </si>
  <si>
    <t>Environment: General Maintenance</t>
  </si>
  <si>
    <t>372</t>
  </si>
  <si>
    <t>EGPA Tree Trimming</t>
  </si>
  <si>
    <t>216</t>
  </si>
  <si>
    <t>Rec Hall ground hire - not pitches</t>
  </si>
  <si>
    <t>482</t>
  </si>
  <si>
    <t>Pensions Costs</t>
  </si>
  <si>
    <t>Direct Debit (NEST) - Pension contribution CPC % staff Nest December Pensions</t>
  </si>
  <si>
    <t>514</t>
  </si>
  <si>
    <t>Staff Pension payments</t>
  </si>
  <si>
    <t>Direct Debit (NEST) - Staff payment Nest December Pensions</t>
  </si>
  <si>
    <t>224</t>
  </si>
  <si>
    <t>Finance - VAT reclaimed</t>
  </si>
  <si>
    <t>VAT refund Oct-Dec</t>
  </si>
  <si>
    <t>334</t>
  </si>
  <si>
    <t>Recreation: Water</t>
  </si>
  <si>
    <t>Water Rec Ground</t>
  </si>
  <si>
    <t>363</t>
  </si>
  <si>
    <t>Environment - Water Supply</t>
  </si>
  <si>
    <t>Chapel water</t>
  </si>
  <si>
    <t>502</t>
  </si>
  <si>
    <t>Finance: Misc expenses (costs)</t>
  </si>
  <si>
    <t>270</t>
  </si>
  <si>
    <t>Interest Income</t>
  </si>
  <si>
    <t>Savings account interest January 2022</t>
  </si>
  <si>
    <t>202</t>
  </si>
  <si>
    <t>Environment:Cemetery income</t>
  </si>
  <si>
    <t>204</t>
  </si>
  <si>
    <t>EGPA - Allotment deposits</t>
  </si>
  <si>
    <t>Allotment annual rent</t>
  </si>
  <si>
    <t>513</t>
  </si>
  <si>
    <t>Finance: Other</t>
  </si>
  <si>
    <t>825</t>
  </si>
  <si>
    <t>PAYE &amp; NI Payable (HMRC)</t>
  </si>
  <si>
    <t>HMRC January payment</t>
  </si>
  <si>
    <t>814</t>
  </si>
  <si>
    <t>Wages Payable - Payroll</t>
  </si>
  <si>
    <t>Fir tree removal at the Butts Road Cemetery</t>
  </si>
  <si>
    <t>504</t>
  </si>
  <si>
    <t>Finance: Telephone and Broadband</t>
  </si>
  <si>
    <t>Phone and Broadband January Inv-005025294</t>
  </si>
  <si>
    <t>505</t>
  </si>
  <si>
    <t>Finance: Stationery</t>
  </si>
  <si>
    <t>Website Support Services Dec 2021. Newsletter System. INV-17876</t>
  </si>
  <si>
    <t>Allotment water January</t>
  </si>
  <si>
    <t>Xero monthly fees January INV-4798</t>
  </si>
  <si>
    <t>507</t>
  </si>
  <si>
    <t>Finance: Staff salary only</t>
  </si>
  <si>
    <t>MJ</t>
  </si>
  <si>
    <t>Wages journal for January 2022 - Wages journal for January 2022 (gross salary)</t>
  </si>
  <si>
    <t>Wages journal for January 2022 - Wages journal for January 2022 (Employer NI)</t>
  </si>
  <si>
    <t>Wages journal for January 2022 - Wages journal for January 2022 (Net salary)</t>
  </si>
  <si>
    <t>Wages journal for January 2022 - Wages journal for January 2022 (Total to HMRC)</t>
  </si>
  <si>
    <t>Total</t>
  </si>
  <si>
    <t>Hall hire Day time between 10.30 - 13.30 on the 9th January</t>
  </si>
  <si>
    <t>Chiseldon football Club - Junior football pitch hire</t>
  </si>
  <si>
    <t>Collection of waste from bins at Rec Grounds</t>
  </si>
  <si>
    <t>Waste litter bins</t>
  </si>
  <si>
    <t>Litter picking within parish</t>
  </si>
  <si>
    <t>Dog waste bins</t>
  </si>
  <si>
    <t>To put up and decorate Christmas tree</t>
  </si>
  <si>
    <t xml:space="preserve">SSE annual wayleave </t>
  </si>
  <si>
    <t>Handyman Hours: Hedge cutting and strimming around parish</t>
  </si>
  <si>
    <t>Handyman Hours: Strimmed side of field from carpark to Hodson road</t>
  </si>
  <si>
    <t>Handyman Hours: Cleared paths around village</t>
  </si>
  <si>
    <t>Handyman Hours: Defib checks, updated noticeboards, metre reading checks</t>
  </si>
  <si>
    <t>Handyman Hours: Paint slide rails CVPA</t>
  </si>
  <si>
    <t>Handyman Hours: Leaflet drop ridgeway view</t>
  </si>
  <si>
    <t>Handyman Hours: Put up signs around village</t>
  </si>
  <si>
    <t>Handyman Hours: Cemetery cleared rubbish from graveyards.</t>
  </si>
  <si>
    <t>Handyman Hours: Put up safety rope &amp; tent, set up lighting and power for Christmas tree and removal after the event.</t>
  </si>
  <si>
    <t xml:space="preserve">Handyman Hours: Return stores to garage. Measure yellow lines on Turnball/Hodson Road. </t>
  </si>
  <si>
    <t>Handyman Hours: Cut up blown tree in rec area. Village tree and hedge survey and written report.</t>
  </si>
  <si>
    <t>Handyman Expenses: Chainsaw hedge cutter 8th December.</t>
  </si>
  <si>
    <t>Handyman Expenses: Chainsaw hedge cutter 15th &amp; Chipper 21st December.</t>
  </si>
  <si>
    <t xml:space="preserve">Hourly cost for evening hire of Rec Hall for: Tues 1st, 8th, 15th, 22nd Feb. Evening.  2 hours per evening. </t>
  </si>
  <si>
    <t>Hourly cost for evening hire of Rec Hall for: 3rd Feb,10th Feb, 17th Feb, 24th Feb. 2 hours per session</t>
  </si>
  <si>
    <t>Hourly cost for evening hire of Rec Hall for 19th Jan</t>
  </si>
  <si>
    <t>Clerk Expenses Dec part 2: Supplies for covid hero certificates</t>
  </si>
  <si>
    <t>Clerk Expenses Dec part 2 :Eye Test for VDU work</t>
  </si>
  <si>
    <t>Pre-purchase of burial plots N172, N165, N166, N167 &amp; N170 in SHCMG graveyard</t>
  </si>
  <si>
    <t>Annual Allotment rent</t>
  </si>
  <si>
    <t>Allotment deposit</t>
  </si>
  <si>
    <t>Chairman Expenses November. Microsoft: Additional license for Cllr Ford</t>
  </si>
  <si>
    <t>Nov &amp; Dec grass cutting SHCMG and Butts Road</t>
  </si>
  <si>
    <t>Nov &amp; Dec grass cutting Rec Gound</t>
  </si>
  <si>
    <t>Nov &amp; Dec grass cutting CVPA</t>
  </si>
  <si>
    <t>Placement of cremated remains Memorial stone at the SHCMG plot C146</t>
  </si>
  <si>
    <t>RFO Expenses Dec-Jan. Book 2nd class stamps</t>
  </si>
  <si>
    <t>RFO Expenses Dec-Jan. Raffle Tickets Book 1001</t>
  </si>
  <si>
    <t>Monthly website fees January. INV-17894</t>
  </si>
  <si>
    <t>Rec Hall day time hourly rate for Sunday PM 12.30-3.30.  Feb - 6th, 16th, 20th, 27th</t>
  </si>
  <si>
    <t>January salary payments</t>
  </si>
  <si>
    <t>Rec field space hire per session per week, starting Wed 1st Dec to w/ending Thursday 13th Jan 2022. 11 sessions at £10.00 per session.</t>
  </si>
  <si>
    <t>Income</t>
  </si>
  <si>
    <t>From allocated reserved funds</t>
  </si>
  <si>
    <t>MJ - manual journals</t>
  </si>
  <si>
    <t>From CPC grant fund</t>
  </si>
  <si>
    <t>From unallocated reserved funds</t>
  </si>
  <si>
    <t>Hire of Marquee and Donations to Wiltshire Air Ambulance</t>
  </si>
  <si>
    <t xml:space="preserve"> </t>
  </si>
  <si>
    <t>Of which:</t>
  </si>
  <si>
    <t>Allocated Reserves</t>
  </si>
  <si>
    <t>See additional info page</t>
  </si>
  <si>
    <t>A</t>
  </si>
  <si>
    <t>Rec Hall Replacement</t>
  </si>
  <si>
    <t>No change</t>
  </si>
  <si>
    <t>B</t>
  </si>
  <si>
    <t>Rec Ground Drainage</t>
  </si>
  <si>
    <t>C</t>
  </si>
  <si>
    <t>CIL Funds</t>
  </si>
  <si>
    <t>D</t>
  </si>
  <si>
    <t>Badbury SID &amp; A346 crossing</t>
  </si>
  <si>
    <t>E</t>
  </si>
  <si>
    <t>Layby parking</t>
  </si>
  <si>
    <t>F</t>
  </si>
  <si>
    <t>Neighbourhood plan</t>
  </si>
  <si>
    <t>G</t>
  </si>
  <si>
    <t>BMX track</t>
  </si>
  <si>
    <t>H</t>
  </si>
  <si>
    <t>CVPA new equipment</t>
  </si>
  <si>
    <t>Allocated Reserves Subtotal</t>
  </si>
  <si>
    <t>A+B+C+D+E+F+G</t>
  </si>
  <si>
    <t>Unallocated Reserves</t>
  </si>
  <si>
    <t>Total Reserves</t>
  </si>
  <si>
    <t>2+3</t>
  </si>
  <si>
    <t>General Fund £</t>
  </si>
  <si>
    <t>Total funds in the bank accounts minus the total reserves figure (1-4)</t>
  </si>
  <si>
    <t xml:space="preserve">Reserves closed at £24,594 allocated and £73,082 unallocated at the end of the year (31st March 2019) so £97,676 total. </t>
  </si>
  <si>
    <t>The AGAR showed that we had £146,279 in cash on 31/03/2019, so that would be £97,676 (the reserves) and £48,603 that we did not spend  </t>
  </si>
  <si>
    <t>The £48,603 moves to unallocated reserves.</t>
  </si>
  <si>
    <t>That means the £146,279 is made up of £24,594 allocated, £121,685 unallocated,</t>
  </si>
  <si>
    <t xml:space="preserve">We move £10,000 from 2019/20 precept to the allocated funds for the rec hall. </t>
  </si>
  <si>
    <t>This makes total reserves £156,279 (£34,594 allocated, £121,685 unallocated)</t>
  </si>
  <si>
    <t>On 30/04/2019 we move £20,000 from unallocated to allocated for the rec hall - £101,685 unallocated, £54,594 allocated.</t>
  </si>
  <si>
    <t>On 26/04/2019 we spend £1,362 on the pitches (vertidrain) - £101,685 unallocated, £53,232 allocated.</t>
  </si>
  <si>
    <t>On 20/06/2019 we spent £4356.00 on pitch work from allocated funds.</t>
  </si>
  <si>
    <t>£101,685 unallocated, £49,101 allocated</t>
  </si>
  <si>
    <t>JAN 2020 £2500 to be moved to allocated funds for Badbury railings</t>
  </si>
  <si>
    <t>DONE</t>
  </si>
  <si>
    <t>£99185 unallocated, £51,691 allocated</t>
  </si>
  <si>
    <t>March 2020 £10000 moved to allocated funds for Rec Hall rebuild.</t>
  </si>
  <si>
    <t xml:space="preserve">DONE. </t>
  </si>
  <si>
    <t>£89,185 unallocated, £51,871. allocated</t>
  </si>
  <si>
    <t xml:space="preserve">May 2020 - CIL from SBC of £11, 286.26 received. </t>
  </si>
  <si>
    <t>Added to CIL reserved funds total. DONE</t>
  </si>
  <si>
    <t>unallocated £89.185</t>
  </si>
  <si>
    <t>allocated £73,157.26</t>
  </si>
  <si>
    <t xml:space="preserve"> All CIL funds allocated to new outside gym equipment. </t>
  </si>
  <si>
    <t>June 2020 - the allocated fund of £2500 for Badbury Railings was re-assigned to support SID placement in Badbury and improvements to the A346 crossing to Badbury</t>
  </si>
  <si>
    <t>Sept 2020 - presenting to EGPA committee a plan to spend portion of reserves for pitch improvement work. . Approved £3575 to be spent on dugouts with the football club providing any extra funds</t>
  </si>
  <si>
    <t>Oct 2020 Finance Committee voted on virement of £25,000 on parking layby fund</t>
  </si>
  <si>
    <t>Altered figures in Oct accounting figures to show this virement</t>
  </si>
  <si>
    <t>Jan2021 - £11,100 spent on outside gym from CIL reserved funds. £11,100 deducted from this total.</t>
  </si>
  <si>
    <t>Feb 2021.   £1000 added to Rec hall fund. From Covid grant funds to CPC.  Approved Feb full council meeting.</t>
  </si>
  <si>
    <t>March 2021. Alocated CIL funds of £871.26 changed to £321.26 after £550 spent on talking pirates install at CVPA</t>
  </si>
  <si>
    <t>April 2021:  Altered the following as approved on 2021/22 budget</t>
  </si>
  <si>
    <t>Rec hall reserves: Was £56,000, now £74,000.  £18,000 added</t>
  </si>
  <si>
    <t xml:space="preserve">Neighbourhood plan.  New reserved item. £10,000 added </t>
  </si>
  <si>
    <t>BMX track. New reserved item. £1,000 added</t>
  </si>
  <si>
    <t>No updates to unallocated reserves in May 2021</t>
  </si>
  <si>
    <t>No updates to Allocated reserves June 2021</t>
  </si>
  <si>
    <t xml:space="preserve">£187 minused from unallocated reserves for gym signage and newsletter printing </t>
  </si>
  <si>
    <t xml:space="preserve">For July 2021 - </t>
  </si>
  <si>
    <t>Pitch improvements carried out £2678.00 ex VAT. Deducted from  Allocated funds B - Rec ground Improvements. Was £8876.00 UPDATED</t>
  </si>
  <si>
    <t>£4,500 from unallocated reserves. Note: Increase salaries on xero by this amount in budget vs. actual report.</t>
  </si>
  <si>
    <t>£7,528.94 out of CIL and move to rec hall improvement fund. New hall.</t>
  </si>
  <si>
    <t>RFO printer (£100 budget) – mark as unallocated reserves</t>
  </si>
  <si>
    <t>Minus £350.00 from Neighbourhood plan allocated reserves. Was £10,000.</t>
  </si>
  <si>
    <t>CVPA new equipment. New item. In 2022 there will be a lump sum allocated to this fund.</t>
  </si>
  <si>
    <t>Minus £525 for Merretts Verti quake from rec ground improvement fund. Was £6,198.</t>
  </si>
  <si>
    <t>Minus £200 for moss removal by Allbuild. Was £59,331.86.</t>
  </si>
  <si>
    <t>Minus £450 for speed sign anchors and posts, was £59,131.86</t>
  </si>
  <si>
    <t>Minus £898.86 for technical and professional support for the Neighbourhood Plan prep, was £9,650</t>
  </si>
  <si>
    <t>Minus £2,500 from Badbury SID fund for new SIDs, was £2,500. Minus £4,463 for new SIDs (includes £150 + VAT delivery costs), was £58,681.86</t>
  </si>
  <si>
    <t>Minus £3,500 for new block paving at Chapel, was £54,218.86</t>
  </si>
  <si>
    <t>No date yet</t>
  </si>
  <si>
    <t>£1000 to be given to Burderop estate for signage. When cheque banked, this will need to be marked unallocated funds same as the above, but also when you reconcile it, add S137 in the capital expenditure column.</t>
  </si>
  <si>
    <t>Savings Account as of 31st January 2022</t>
  </si>
  <si>
    <t>Unity bank account as of 31st January 2022</t>
  </si>
  <si>
    <t>Santander bank account as of 31st January 2022</t>
  </si>
  <si>
    <t>(VAT refund due for January)</t>
  </si>
  <si>
    <t>Total funds at 31st January 2022</t>
  </si>
  <si>
    <t>Website Support Services Dec 2021. Accessibility Updates INV-17879</t>
  </si>
  <si>
    <t>Minus £900 for website accessibilty updates and newsletter system, was £50,718.86</t>
  </si>
  <si>
    <t>Invoices not yet paid</t>
  </si>
  <si>
    <t>For September 2021 -</t>
  </si>
  <si>
    <t>For October 2021 -</t>
  </si>
  <si>
    <t>For November 2021 -</t>
  </si>
  <si>
    <t>For December 2021 -</t>
  </si>
  <si>
    <t xml:space="preserve">For January 2022 - </t>
  </si>
  <si>
    <t>Invoices over £500 or annual contracts over £5,000 per year</t>
  </si>
  <si>
    <t>Committee</t>
  </si>
  <si>
    <t>Beneficiary</t>
  </si>
  <si>
    <t>ü</t>
  </si>
  <si>
    <t>Finance</t>
  </si>
  <si>
    <t>Sanders Web Works</t>
  </si>
  <si>
    <t>EGPA</t>
  </si>
  <si>
    <t>J&amp;J Tree and property services</t>
  </si>
  <si>
    <t>Allbuild</t>
  </si>
  <si>
    <t>Handyman</t>
  </si>
  <si>
    <t>Envisage</t>
  </si>
  <si>
    <t>HMRC</t>
  </si>
  <si>
    <t>Clerk and RFO</t>
  </si>
  <si>
    <t>A new dog bin for Castle View Road (the one near the garages) was approved last night at the EPGA meeting.  £130 plus £50 install plus VAT. There were funds in the 2021/22 budget for replacement dog bins, so this will come out of that cost</t>
  </si>
  <si>
    <t>Chiseldon Parish Council Approved Full Council Meeting February 2022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</si>
</sst>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00;\-[$£-809]#,##0.00"/>
    <numFmt numFmtId="165" formatCode="0.0###%"/>
    <numFmt numFmtId="166" formatCode="0.0#"/>
    <numFmt numFmtId="167" formatCode="0.00###%"/>
    <numFmt numFmtId="168" formatCode="#,##0.0_ ;\-#,##0.0"/>
    <numFmt numFmtId="169" formatCode="#,##0.000000\ ;\-#,##0.000000"/>
    <numFmt numFmtId="170" formatCode="d/mm/yyyy"/>
    <numFmt numFmtId="171" formatCode="0.0%"/>
    <numFmt numFmtId="172" formatCode="mmm\-yyyy"/>
    <numFmt numFmtId="173" formatCode="&quot;Yes&quot;;&quot;Yes&quot;;&quot;No&quot;"/>
    <numFmt numFmtId="174" formatCode="&quot;True&quot;;&quot;True&quot;;&quot;False&quot;"/>
    <numFmt numFmtId="175" formatCode="&quot;On&quot;;&quot;On&quot;;&quot;Off&quot;"/>
    <numFmt numFmtId="176" formatCode="[$€-2]\ #,##0.00_);[Red]\([$€-2]\ #,##0.00\)"/>
  </numFmts>
  <fonts count="53">
    <font>
      <sz val="10"/>
      <name val="Arial"/>
      <family val="2"/>
    </font>
    <font>
      <sz val="9"/>
      <name val="Arial"/>
      <family val="2"/>
    </font>
    <font>
      <i/>
      <sz val="9"/>
      <name val="Arial"/>
      <family val="2"/>
    </font>
    <font>
      <b/>
      <sz val="9"/>
      <name val="Arial"/>
      <family val="2"/>
    </font>
    <font>
      <b/>
      <sz val="12"/>
      <name val="Arial"/>
      <family val="2"/>
    </font>
    <font>
      <b/>
      <sz val="10"/>
      <name val="Arial"/>
      <family val="2"/>
    </font>
    <font>
      <sz val="8"/>
      <name val="Arial"/>
      <family val="2"/>
    </font>
    <font>
      <b/>
      <sz val="9"/>
      <name val="Tahoma"/>
      <family val="2"/>
    </font>
    <font>
      <sz val="9"/>
      <name val="Tahoma"/>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0"/>
      <color indexed="10"/>
      <name val="Arial"/>
      <family val="2"/>
    </font>
    <font>
      <sz val="11"/>
      <color indexed="8"/>
      <name val="Wingding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sz val="10"/>
      <color rgb="FFFF0000"/>
      <name val="Arial"/>
      <family val="2"/>
    </font>
    <font>
      <sz val="11"/>
      <color theme="1"/>
      <name val="Wingdings"/>
      <family val="0"/>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8">
    <xf numFmtId="0" fontId="0" fillId="0" borderId="0" xfId="0" applyAlignment="1">
      <alignment vertical="center"/>
    </xf>
    <xf numFmtId="164"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top" wrapText="1"/>
      <protection/>
    </xf>
    <xf numFmtId="165" fontId="1" fillId="0" borderId="0" xfId="0" applyNumberFormat="1" applyFont="1" applyFill="1" applyBorder="1" applyAlignment="1" applyProtection="1">
      <alignment vertical="center"/>
      <protection/>
    </xf>
    <xf numFmtId="170" fontId="1" fillId="0" borderId="0" xfId="0"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center"/>
      <protection/>
    </xf>
    <xf numFmtId="164" fontId="3" fillId="0" borderId="10" xfId="0" applyNumberFormat="1" applyFont="1" applyFill="1" applyBorder="1" applyAlignment="1" applyProtection="1">
      <alignment vertical="center"/>
      <protection/>
    </xf>
    <xf numFmtId="164" fontId="0" fillId="0" borderId="0" xfId="0" applyNumberFormat="1" applyAlignment="1">
      <alignment vertical="center"/>
    </xf>
    <xf numFmtId="0" fontId="0" fillId="33" borderId="0" xfId="0" applyFill="1" applyAlignment="1">
      <alignment vertical="center"/>
    </xf>
    <xf numFmtId="8" fontId="0" fillId="0" borderId="0" xfId="0" applyNumberFormat="1" applyAlignment="1">
      <alignment vertical="center"/>
    </xf>
    <xf numFmtId="0" fontId="0" fillId="34" borderId="0" xfId="0" applyFill="1" applyAlignment="1">
      <alignment vertical="center"/>
    </xf>
    <xf numFmtId="0" fontId="0" fillId="35" borderId="0" xfId="0" applyFill="1" applyAlignment="1">
      <alignment vertical="center"/>
    </xf>
    <xf numFmtId="0" fontId="0" fillId="17" borderId="0" xfId="0" applyFill="1" applyAlignment="1">
      <alignment vertical="center"/>
    </xf>
    <xf numFmtId="0" fontId="0" fillId="15" borderId="0" xfId="0" applyFill="1" applyAlignment="1">
      <alignment vertical="center"/>
    </xf>
    <xf numFmtId="0" fontId="5" fillId="0" borderId="0" xfId="0" applyFont="1" applyAlignment="1">
      <alignment vertical="center"/>
    </xf>
    <xf numFmtId="8" fontId="5" fillId="0" borderId="0" xfId="0" applyNumberFormat="1" applyFont="1" applyAlignment="1">
      <alignment vertical="center"/>
    </xf>
    <xf numFmtId="0" fontId="0" fillId="36" borderId="0" xfId="0" applyFill="1" applyAlignment="1">
      <alignment vertical="center"/>
    </xf>
    <xf numFmtId="0" fontId="0" fillId="0" borderId="0" xfId="0" applyAlignment="1">
      <alignment horizontal="right" vertical="center"/>
    </xf>
    <xf numFmtId="0" fontId="0" fillId="0" borderId="0" xfId="0" applyAlignment="1">
      <alignment vertical="center" wrapText="1"/>
    </xf>
    <xf numFmtId="8" fontId="49" fillId="0" borderId="0" xfId="0" applyNumberFormat="1" applyFont="1" applyAlignment="1">
      <alignment vertical="center"/>
    </xf>
    <xf numFmtId="0" fontId="50" fillId="0" borderId="0" xfId="0" applyFont="1" applyAlignment="1">
      <alignment vertical="center"/>
    </xf>
    <xf numFmtId="17" fontId="0" fillId="0" borderId="0" xfId="0" applyNumberFormat="1" applyAlignment="1">
      <alignment vertical="center"/>
    </xf>
    <xf numFmtId="0" fontId="9" fillId="0" borderId="0" xfId="0" applyFont="1" applyAlignment="1">
      <alignment vertical="center"/>
    </xf>
    <xf numFmtId="164" fontId="1" fillId="33" borderId="0" xfId="0" applyNumberFormat="1" applyFont="1" applyFill="1" applyBorder="1" applyAlignment="1" applyProtection="1">
      <alignment vertical="center"/>
      <protection/>
    </xf>
    <xf numFmtId="164" fontId="1" fillId="33" borderId="0" xfId="0" applyNumberFormat="1" applyFont="1" applyFill="1" applyBorder="1" applyAlignment="1" applyProtection="1">
      <alignment vertical="center" wrapText="1"/>
      <protection/>
    </xf>
    <xf numFmtId="164" fontId="1" fillId="37" borderId="0" xfId="0" applyNumberFormat="1" applyFont="1" applyFill="1" applyBorder="1" applyAlignment="1" applyProtection="1">
      <alignment vertical="center"/>
      <protection/>
    </xf>
    <xf numFmtId="8" fontId="0" fillId="0" borderId="0" xfId="0" applyNumberFormat="1" applyFill="1" applyAlignment="1">
      <alignment vertical="center"/>
    </xf>
    <xf numFmtId="164" fontId="5" fillId="0" borderId="0" xfId="0" applyNumberFormat="1" applyFont="1" applyFill="1" applyBorder="1" applyAlignment="1" applyProtection="1">
      <alignment horizontal="center" vertical="center"/>
      <protection/>
    </xf>
    <xf numFmtId="8" fontId="50" fillId="0" borderId="0" xfId="0" applyNumberFormat="1" applyFont="1" applyAlignment="1">
      <alignment vertical="center"/>
    </xf>
    <xf numFmtId="164" fontId="1" fillId="9" borderId="0" xfId="0" applyNumberFormat="1" applyFont="1" applyFill="1" applyBorder="1" applyAlignment="1" applyProtection="1">
      <alignment vertical="center"/>
      <protection/>
    </xf>
    <xf numFmtId="164" fontId="3" fillId="38" borderId="10" xfId="0" applyNumberFormat="1" applyFont="1" applyFill="1" applyBorder="1" applyAlignment="1" applyProtection="1">
      <alignment vertical="center"/>
      <protection/>
    </xf>
    <xf numFmtId="164" fontId="5" fillId="38" borderId="0" xfId="0" applyNumberFormat="1" applyFont="1" applyFill="1" applyBorder="1" applyAlignment="1" applyProtection="1">
      <alignment vertical="center"/>
      <protection/>
    </xf>
    <xf numFmtId="164" fontId="5" fillId="0" borderId="0"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51" fillId="0" borderId="0" xfId="0" applyFont="1" applyAlignment="1">
      <alignment horizontal="center"/>
    </xf>
    <xf numFmtId="164" fontId="4" fillId="0" borderId="0" xfId="0" applyNumberFormat="1" applyFont="1" applyFill="1" applyBorder="1" applyAlignment="1" applyProtection="1">
      <alignment horizontal="center" vertical="center"/>
      <protection/>
    </xf>
    <xf numFmtId="164" fontId="5" fillId="0" borderId="0" xfId="0" applyNumberFormat="1" applyFont="1"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2"/>
  <sheetViews>
    <sheetView tabSelected="1"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A2" sqref="A2:K2"/>
    </sheetView>
  </sheetViews>
  <sheetFormatPr defaultColWidth="9.140625" defaultRowHeight="12.75" customHeight="1"/>
  <cols>
    <col min="1" max="1" width="5.8515625" style="0" customWidth="1"/>
    <col min="2" max="2" width="41.140625" style="0" customWidth="1"/>
    <col min="3" max="3" width="11.28125" style="0" customWidth="1"/>
    <col min="4" max="4" width="6.28125" style="0" customWidth="1"/>
    <col min="5" max="5" width="57.00390625" style="0" customWidth="1"/>
    <col min="6" max="6" width="14.28125" style="0" customWidth="1"/>
    <col min="7" max="7" width="11.00390625" style="0" customWidth="1"/>
    <col min="8" max="8" width="28.57421875" style="0" customWidth="1"/>
    <col min="9" max="9" width="15.7109375" style="0" customWidth="1"/>
    <col min="10" max="10" width="12.7109375" style="0" customWidth="1"/>
    <col min="11" max="11" width="18.7109375" style="0" customWidth="1"/>
    <col min="12" max="12" width="19.421875" style="0" customWidth="1"/>
    <col min="13" max="13" width="19.28125" style="0" customWidth="1"/>
    <col min="14" max="14" width="11.7109375" style="0" customWidth="1"/>
    <col min="15" max="15" width="27.00390625" style="0" bestFit="1" customWidth="1"/>
  </cols>
  <sheetData>
    <row r="1" spans="1:11" ht="12.75" customHeight="1">
      <c r="A1" s="36" t="s">
        <v>0</v>
      </c>
      <c r="B1" s="36"/>
      <c r="C1" s="36"/>
      <c r="D1" s="36"/>
      <c r="E1" s="36"/>
      <c r="F1" s="36"/>
      <c r="G1" s="36"/>
      <c r="H1" s="36"/>
      <c r="I1" s="36"/>
      <c r="J1" s="36"/>
      <c r="K1" s="36"/>
    </row>
    <row r="2" spans="1:11" ht="12.75" customHeight="1">
      <c r="A2" s="37" t="s">
        <v>277</v>
      </c>
      <c r="B2" s="37"/>
      <c r="C2" s="37"/>
      <c r="D2" s="37"/>
      <c r="E2" s="37"/>
      <c r="F2" s="37"/>
      <c r="G2" s="37"/>
      <c r="H2" s="37"/>
      <c r="I2" s="37"/>
      <c r="J2" s="37"/>
      <c r="K2" s="37"/>
    </row>
    <row r="3" spans="1:11" ht="12.75" customHeight="1">
      <c r="A3" s="37" t="s">
        <v>1</v>
      </c>
      <c r="B3" s="37"/>
      <c r="C3" s="37"/>
      <c r="D3" s="37"/>
      <c r="E3" s="37"/>
      <c r="F3" s="37"/>
      <c r="G3" s="37"/>
      <c r="H3" s="37"/>
      <c r="I3" s="37"/>
      <c r="J3" s="37"/>
      <c r="K3" s="37"/>
    </row>
    <row r="4" spans="1:15" ht="45" customHeight="1">
      <c r="A4" s="5" t="s">
        <v>2</v>
      </c>
      <c r="B4" s="5" t="s">
        <v>3</v>
      </c>
      <c r="C4" s="5" t="s">
        <v>4</v>
      </c>
      <c r="D4" s="5" t="s">
        <v>5</v>
      </c>
      <c r="E4" s="5" t="s">
        <v>6</v>
      </c>
      <c r="F4" s="5" t="s">
        <v>7</v>
      </c>
      <c r="G4" s="5" t="s">
        <v>8</v>
      </c>
      <c r="H4" s="5" t="s">
        <v>9</v>
      </c>
      <c r="I4" s="5" t="s">
        <v>10</v>
      </c>
      <c r="J4" s="5" t="s">
        <v>11</v>
      </c>
      <c r="K4" s="5" t="s">
        <v>12</v>
      </c>
      <c r="L4" s="32" t="s">
        <v>257</v>
      </c>
      <c r="M4" s="33" t="s">
        <v>263</v>
      </c>
      <c r="N4" s="28" t="s">
        <v>264</v>
      </c>
      <c r="O4" s="28" t="s">
        <v>265</v>
      </c>
    </row>
    <row r="5" spans="1:15" ht="12.75" customHeight="1">
      <c r="A5" s="1" t="s">
        <v>13</v>
      </c>
      <c r="B5" s="1" t="s">
        <v>14</v>
      </c>
      <c r="C5" s="4">
        <v>44565</v>
      </c>
      <c r="D5" s="1" t="s">
        <v>15</v>
      </c>
      <c r="E5" s="1" t="s">
        <v>16</v>
      </c>
      <c r="F5" s="1">
        <f aca="true" t="shared" si="0" ref="F5:F36">H5+G5</f>
        <v>-2.4</v>
      </c>
      <c r="G5" s="1">
        <v>-0.4</v>
      </c>
      <c r="H5" s="1">
        <v>-2</v>
      </c>
      <c r="I5" s="3">
        <v>0.2</v>
      </c>
      <c r="J5" s="1" t="s">
        <v>17</v>
      </c>
      <c r="K5" s="1"/>
      <c r="L5" s="2"/>
      <c r="N5" s="34"/>
      <c r="O5" s="34"/>
    </row>
    <row r="6" spans="1:15" ht="12.75" customHeight="1">
      <c r="A6" s="1" t="s">
        <v>18</v>
      </c>
      <c r="B6" s="1" t="s">
        <v>19</v>
      </c>
      <c r="C6" s="4">
        <v>44565</v>
      </c>
      <c r="D6" s="1" t="s">
        <v>15</v>
      </c>
      <c r="E6" s="1" t="s">
        <v>20</v>
      </c>
      <c r="F6" s="1">
        <f t="shared" si="0"/>
        <v>-63</v>
      </c>
      <c r="G6" s="1">
        <v>-3</v>
      </c>
      <c r="H6" s="1">
        <v>-60</v>
      </c>
      <c r="I6" s="3">
        <v>0.05</v>
      </c>
      <c r="J6" s="1" t="s">
        <v>21</v>
      </c>
      <c r="K6" s="1"/>
      <c r="L6" s="2"/>
      <c r="N6" s="34"/>
      <c r="O6" s="34"/>
    </row>
    <row r="7" spans="1:15" ht="12.75" customHeight="1">
      <c r="A7" s="1" t="s">
        <v>18</v>
      </c>
      <c r="B7" s="1" t="s">
        <v>19</v>
      </c>
      <c r="C7" s="4">
        <v>44565</v>
      </c>
      <c r="D7" s="1" t="s">
        <v>15</v>
      </c>
      <c r="E7" s="1" t="s">
        <v>22</v>
      </c>
      <c r="F7" s="1">
        <f t="shared" si="0"/>
        <v>-40</v>
      </c>
      <c r="G7" s="1">
        <v>-1.9</v>
      </c>
      <c r="H7" s="1">
        <v>-38.1</v>
      </c>
      <c r="I7" s="3">
        <v>0.05</v>
      </c>
      <c r="J7" s="1" t="s">
        <v>21</v>
      </c>
      <c r="K7" s="1"/>
      <c r="L7" s="2"/>
      <c r="N7" s="34"/>
      <c r="O7" s="34"/>
    </row>
    <row r="8" spans="1:15" ht="12.75" customHeight="1">
      <c r="A8" s="1" t="s">
        <v>23</v>
      </c>
      <c r="B8" s="1" t="s">
        <v>24</v>
      </c>
      <c r="C8" s="4">
        <v>44565</v>
      </c>
      <c r="D8" s="1" t="s">
        <v>15</v>
      </c>
      <c r="E8" s="1" t="s">
        <v>25</v>
      </c>
      <c r="F8" s="1">
        <f t="shared" si="0"/>
        <v>-122</v>
      </c>
      <c r="G8" s="1">
        <v>-5.81</v>
      </c>
      <c r="H8" s="1">
        <v>-116.19</v>
      </c>
      <c r="I8" s="3">
        <v>0.05</v>
      </c>
      <c r="J8" s="1" t="s">
        <v>21</v>
      </c>
      <c r="K8" s="1"/>
      <c r="L8" s="2"/>
      <c r="N8" s="34"/>
      <c r="O8" s="34"/>
    </row>
    <row r="9" spans="1:15" ht="12.75" customHeight="1">
      <c r="A9" s="1" t="s">
        <v>26</v>
      </c>
      <c r="B9" s="1" t="s">
        <v>27</v>
      </c>
      <c r="C9" s="4">
        <v>44566</v>
      </c>
      <c r="D9" s="1" t="s">
        <v>28</v>
      </c>
      <c r="E9" s="24" t="s">
        <v>126</v>
      </c>
      <c r="F9" s="1">
        <f t="shared" si="0"/>
        <v>30</v>
      </c>
      <c r="G9" s="1">
        <v>5</v>
      </c>
      <c r="H9" s="1">
        <v>25</v>
      </c>
      <c r="I9" s="3">
        <v>0.2</v>
      </c>
      <c r="J9" s="1" t="s">
        <v>29</v>
      </c>
      <c r="K9" s="1"/>
      <c r="L9" s="2"/>
      <c r="N9" s="34"/>
      <c r="O9" s="34"/>
    </row>
    <row r="10" spans="1:15" ht="12.75" customHeight="1">
      <c r="A10" s="1" t="s">
        <v>30</v>
      </c>
      <c r="B10" s="1" t="s">
        <v>31</v>
      </c>
      <c r="C10" s="4">
        <v>44567</v>
      </c>
      <c r="D10" s="1" t="s">
        <v>28</v>
      </c>
      <c r="E10" s="24" t="s">
        <v>127</v>
      </c>
      <c r="F10" s="1">
        <f t="shared" si="0"/>
        <v>96</v>
      </c>
      <c r="G10" s="1">
        <v>0</v>
      </c>
      <c r="H10" s="1">
        <v>96</v>
      </c>
      <c r="I10" s="3">
        <v>0</v>
      </c>
      <c r="J10" s="1" t="s">
        <v>32</v>
      </c>
      <c r="K10" s="1"/>
      <c r="L10" s="2"/>
      <c r="N10" s="34"/>
      <c r="O10" s="34"/>
    </row>
    <row r="11" spans="1:15" ht="12.75" customHeight="1">
      <c r="A11" s="1" t="s">
        <v>33</v>
      </c>
      <c r="B11" s="1" t="s">
        <v>34</v>
      </c>
      <c r="C11" s="4">
        <v>44567</v>
      </c>
      <c r="D11" s="1" t="s">
        <v>15</v>
      </c>
      <c r="E11" s="1" t="s">
        <v>35</v>
      </c>
      <c r="F11" s="1">
        <f t="shared" si="0"/>
        <v>-66</v>
      </c>
      <c r="G11" s="1">
        <v>-11</v>
      </c>
      <c r="H11" s="1">
        <v>-55</v>
      </c>
      <c r="I11" s="3">
        <v>0.2</v>
      </c>
      <c r="J11" s="1" t="s">
        <v>17</v>
      </c>
      <c r="K11" s="1"/>
      <c r="L11" s="2"/>
      <c r="N11" s="34"/>
      <c r="O11" s="34"/>
    </row>
    <row r="12" spans="1:15" ht="12.75" customHeight="1">
      <c r="A12" s="1" t="s">
        <v>36</v>
      </c>
      <c r="B12" s="1" t="s">
        <v>37</v>
      </c>
      <c r="C12" s="4">
        <v>44567</v>
      </c>
      <c r="D12" s="1" t="s">
        <v>15</v>
      </c>
      <c r="E12" s="1" t="s">
        <v>38</v>
      </c>
      <c r="F12" s="1">
        <f t="shared" si="0"/>
        <v>-600</v>
      </c>
      <c r="G12" s="1">
        <v>-100</v>
      </c>
      <c r="H12" s="1">
        <v>-500</v>
      </c>
      <c r="I12" s="3">
        <v>0.2</v>
      </c>
      <c r="J12" s="1" t="s">
        <v>17</v>
      </c>
      <c r="K12" s="1"/>
      <c r="L12" s="2"/>
      <c r="M12" s="35" t="s">
        <v>266</v>
      </c>
      <c r="N12" s="34" t="s">
        <v>269</v>
      </c>
      <c r="O12" s="34" t="s">
        <v>270</v>
      </c>
    </row>
    <row r="13" spans="1:15" ht="12.75" customHeight="1">
      <c r="A13" s="1" t="s">
        <v>39</v>
      </c>
      <c r="B13" s="1" t="s">
        <v>40</v>
      </c>
      <c r="C13" s="4">
        <v>44567</v>
      </c>
      <c r="D13" s="1" t="s">
        <v>15</v>
      </c>
      <c r="E13" s="1" t="s">
        <v>128</v>
      </c>
      <c r="F13" s="1">
        <f t="shared" si="0"/>
        <v>-65</v>
      </c>
      <c r="G13" s="1">
        <v>-10.83</v>
      </c>
      <c r="H13" s="1">
        <v>-54.17</v>
      </c>
      <c r="I13" s="3">
        <v>0.2</v>
      </c>
      <c r="J13" s="1" t="s">
        <v>17</v>
      </c>
      <c r="K13" s="1"/>
      <c r="L13" s="2"/>
      <c r="M13" s="35" t="s">
        <v>266</v>
      </c>
      <c r="N13" s="34" t="s">
        <v>269</v>
      </c>
      <c r="O13" s="34" t="s">
        <v>271</v>
      </c>
    </row>
    <row r="14" spans="1:15" ht="12.75" customHeight="1">
      <c r="A14" s="1" t="s">
        <v>41</v>
      </c>
      <c r="B14" s="1" t="s">
        <v>42</v>
      </c>
      <c r="C14" s="4">
        <v>44567</v>
      </c>
      <c r="D14" s="1" t="s">
        <v>15</v>
      </c>
      <c r="E14" s="1" t="s">
        <v>129</v>
      </c>
      <c r="F14" s="1">
        <f t="shared" si="0"/>
        <v>-104</v>
      </c>
      <c r="G14" s="1">
        <v>-17.33</v>
      </c>
      <c r="H14" s="1">
        <v>-86.67</v>
      </c>
      <c r="I14" s="3">
        <v>0.2</v>
      </c>
      <c r="J14" s="1" t="s">
        <v>17</v>
      </c>
      <c r="K14" s="1"/>
      <c r="L14" s="2"/>
      <c r="M14" s="35" t="s">
        <v>266</v>
      </c>
      <c r="N14" s="34" t="s">
        <v>269</v>
      </c>
      <c r="O14" s="34" t="s">
        <v>271</v>
      </c>
    </row>
    <row r="15" spans="1:15" ht="12.75" customHeight="1">
      <c r="A15" s="1" t="s">
        <v>43</v>
      </c>
      <c r="B15" s="1" t="s">
        <v>44</v>
      </c>
      <c r="C15" s="4">
        <v>44567</v>
      </c>
      <c r="D15" s="1" t="s">
        <v>15</v>
      </c>
      <c r="E15" s="1" t="s">
        <v>130</v>
      </c>
      <c r="F15" s="1">
        <f t="shared" si="0"/>
        <v>-648</v>
      </c>
      <c r="G15" s="1">
        <v>-108</v>
      </c>
      <c r="H15" s="1">
        <v>-540</v>
      </c>
      <c r="I15" s="3">
        <v>0.2</v>
      </c>
      <c r="J15" s="1" t="s">
        <v>17</v>
      </c>
      <c r="K15" s="1"/>
      <c r="L15" s="2"/>
      <c r="M15" s="35" t="s">
        <v>266</v>
      </c>
      <c r="N15" s="34" t="s">
        <v>269</v>
      </c>
      <c r="O15" s="34" t="s">
        <v>271</v>
      </c>
    </row>
    <row r="16" spans="1:15" ht="12.75" customHeight="1">
      <c r="A16" s="1" t="s">
        <v>41</v>
      </c>
      <c r="B16" s="1" t="s">
        <v>42</v>
      </c>
      <c r="C16" s="4">
        <v>44567</v>
      </c>
      <c r="D16" s="1" t="s">
        <v>15</v>
      </c>
      <c r="E16" s="1" t="s">
        <v>131</v>
      </c>
      <c r="F16" s="1">
        <f t="shared" si="0"/>
        <v>-195</v>
      </c>
      <c r="G16" s="1">
        <v>-32.5</v>
      </c>
      <c r="H16" s="1">
        <v>-162.5</v>
      </c>
      <c r="I16" s="3">
        <v>0.2</v>
      </c>
      <c r="J16" s="1" t="s">
        <v>17</v>
      </c>
      <c r="K16" s="1"/>
      <c r="L16" s="2"/>
      <c r="M16" s="35" t="s">
        <v>266</v>
      </c>
      <c r="N16" s="34" t="s">
        <v>269</v>
      </c>
      <c r="O16" s="34" t="s">
        <v>271</v>
      </c>
    </row>
    <row r="17" spans="1:15" ht="12.75" customHeight="1">
      <c r="A17" s="1" t="s">
        <v>45</v>
      </c>
      <c r="B17" s="1" t="s">
        <v>46</v>
      </c>
      <c r="C17" s="4">
        <v>44567</v>
      </c>
      <c r="D17" s="1" t="s">
        <v>15</v>
      </c>
      <c r="E17" s="1" t="s">
        <v>132</v>
      </c>
      <c r="F17" s="1">
        <f t="shared" si="0"/>
        <v>-330</v>
      </c>
      <c r="G17" s="1">
        <v>-55</v>
      </c>
      <c r="H17" s="1">
        <v>-275</v>
      </c>
      <c r="I17" s="3">
        <v>0.2</v>
      </c>
      <c r="J17" s="1" t="s">
        <v>17</v>
      </c>
      <c r="K17" s="1"/>
      <c r="L17" s="2"/>
      <c r="M17" s="35" t="s">
        <v>266</v>
      </c>
      <c r="N17" s="34" t="s">
        <v>269</v>
      </c>
      <c r="O17" s="34" t="s">
        <v>271</v>
      </c>
    </row>
    <row r="18" spans="1:15" ht="12.75" customHeight="1">
      <c r="A18" s="1" t="s">
        <v>47</v>
      </c>
      <c r="B18" s="1" t="s">
        <v>48</v>
      </c>
      <c r="C18" s="4">
        <v>44572</v>
      </c>
      <c r="D18" s="1" t="s">
        <v>15</v>
      </c>
      <c r="E18" s="1" t="s">
        <v>49</v>
      </c>
      <c r="F18" s="1">
        <f t="shared" si="0"/>
        <v>-224.6</v>
      </c>
      <c r="G18" s="1">
        <v>-37.43</v>
      </c>
      <c r="H18" s="1">
        <v>-187.17</v>
      </c>
      <c r="I18" s="3">
        <v>0.2</v>
      </c>
      <c r="J18" s="1" t="s">
        <v>17</v>
      </c>
      <c r="K18" s="1"/>
      <c r="L18" s="2"/>
      <c r="N18" s="34"/>
      <c r="O18" s="34"/>
    </row>
    <row r="19" spans="1:15" ht="12.75" customHeight="1">
      <c r="A19" s="1" t="s">
        <v>50</v>
      </c>
      <c r="B19" s="1" t="s">
        <v>51</v>
      </c>
      <c r="C19" s="4">
        <v>44572</v>
      </c>
      <c r="D19" s="1" t="s">
        <v>15</v>
      </c>
      <c r="E19" s="1" t="s">
        <v>52</v>
      </c>
      <c r="F19" s="1">
        <f t="shared" si="0"/>
        <v>-140</v>
      </c>
      <c r="G19" s="1">
        <v>0</v>
      </c>
      <c r="H19" s="1">
        <v>-140</v>
      </c>
      <c r="I19" s="3">
        <v>0</v>
      </c>
      <c r="J19" s="1" t="s">
        <v>32</v>
      </c>
      <c r="K19" s="1"/>
      <c r="L19" s="2"/>
      <c r="N19" s="34"/>
      <c r="O19" s="34"/>
    </row>
    <row r="20" spans="1:15" ht="12.75" customHeight="1">
      <c r="A20" s="1" t="s">
        <v>53</v>
      </c>
      <c r="B20" s="1" t="s">
        <v>54</v>
      </c>
      <c r="C20" s="4">
        <v>44572</v>
      </c>
      <c r="D20" s="1" t="s">
        <v>15</v>
      </c>
      <c r="E20" s="24" t="s">
        <v>101</v>
      </c>
      <c r="F20" s="1">
        <f t="shared" si="0"/>
        <v>14.5</v>
      </c>
      <c r="G20" s="1">
        <v>0</v>
      </c>
      <c r="H20" s="1">
        <v>14.5</v>
      </c>
      <c r="I20" s="3">
        <v>0</v>
      </c>
      <c r="J20" s="1" t="s">
        <v>32</v>
      </c>
      <c r="K20" s="1"/>
      <c r="L20" s="2"/>
      <c r="N20" s="34"/>
      <c r="O20" s="34"/>
    </row>
    <row r="21" spans="1:15" ht="12.75" customHeight="1">
      <c r="A21" s="1" t="s">
        <v>55</v>
      </c>
      <c r="B21" s="1" t="s">
        <v>56</v>
      </c>
      <c r="C21" s="4">
        <v>44572</v>
      </c>
      <c r="D21" s="1" t="s">
        <v>15</v>
      </c>
      <c r="E21" s="24" t="s">
        <v>133</v>
      </c>
      <c r="F21" s="1">
        <f t="shared" si="0"/>
        <v>12</v>
      </c>
      <c r="G21" s="1">
        <v>0</v>
      </c>
      <c r="H21" s="1">
        <v>12</v>
      </c>
      <c r="I21" s="3">
        <v>0</v>
      </c>
      <c r="J21" s="1" t="s">
        <v>32</v>
      </c>
      <c r="K21" s="1"/>
      <c r="L21" s="2"/>
      <c r="N21" s="34"/>
      <c r="O21" s="34"/>
    </row>
    <row r="22" spans="1:15" ht="12.75" customHeight="1">
      <c r="A22" s="1" t="s">
        <v>57</v>
      </c>
      <c r="B22" s="1" t="s">
        <v>58</v>
      </c>
      <c r="C22" s="4">
        <v>44572</v>
      </c>
      <c r="D22" s="1" t="s">
        <v>15</v>
      </c>
      <c r="E22" s="1" t="s">
        <v>134</v>
      </c>
      <c r="F22" s="1">
        <f t="shared" si="0"/>
        <v>-55</v>
      </c>
      <c r="G22" s="1">
        <v>0</v>
      </c>
      <c r="H22" s="1">
        <v>-55</v>
      </c>
      <c r="I22" s="3">
        <v>0</v>
      </c>
      <c r="J22" s="1" t="s">
        <v>32</v>
      </c>
      <c r="K22" s="1"/>
      <c r="L22" s="2"/>
      <c r="M22" s="35" t="s">
        <v>266</v>
      </c>
      <c r="N22" s="34" t="s">
        <v>269</v>
      </c>
      <c r="O22" s="34" t="s">
        <v>272</v>
      </c>
    </row>
    <row r="23" spans="1:15" ht="12.75" customHeight="1">
      <c r="A23" s="1" t="s">
        <v>59</v>
      </c>
      <c r="B23" s="1" t="s">
        <v>60</v>
      </c>
      <c r="C23" s="4">
        <v>44572</v>
      </c>
      <c r="D23" s="1" t="s">
        <v>15</v>
      </c>
      <c r="E23" s="1" t="s">
        <v>135</v>
      </c>
      <c r="F23" s="1">
        <f t="shared" si="0"/>
        <v>-40</v>
      </c>
      <c r="G23" s="1">
        <v>0</v>
      </c>
      <c r="H23" s="1">
        <v>-40</v>
      </c>
      <c r="I23" s="3">
        <v>0</v>
      </c>
      <c r="J23" s="1" t="s">
        <v>32</v>
      </c>
      <c r="K23" s="1"/>
      <c r="L23" s="2"/>
      <c r="M23" s="35" t="s">
        <v>266</v>
      </c>
      <c r="N23" s="34" t="s">
        <v>269</v>
      </c>
      <c r="O23" s="34" t="s">
        <v>272</v>
      </c>
    </row>
    <row r="24" spans="1:15" ht="12.75" customHeight="1">
      <c r="A24" s="1" t="s">
        <v>61</v>
      </c>
      <c r="B24" s="1" t="s">
        <v>62</v>
      </c>
      <c r="C24" s="4">
        <v>44572</v>
      </c>
      <c r="D24" s="1" t="s">
        <v>15</v>
      </c>
      <c r="E24" s="1" t="s">
        <v>136</v>
      </c>
      <c r="F24" s="1">
        <f t="shared" si="0"/>
        <v>-5</v>
      </c>
      <c r="G24" s="1">
        <v>0</v>
      </c>
      <c r="H24" s="1">
        <v>-5</v>
      </c>
      <c r="I24" s="3">
        <v>0</v>
      </c>
      <c r="J24" s="1" t="s">
        <v>32</v>
      </c>
      <c r="K24" s="1"/>
      <c r="L24" s="2"/>
      <c r="M24" s="35" t="s">
        <v>266</v>
      </c>
      <c r="N24" s="34" t="s">
        <v>269</v>
      </c>
      <c r="O24" s="34" t="s">
        <v>272</v>
      </c>
    </row>
    <row r="25" spans="1:15" ht="12.75" customHeight="1">
      <c r="A25" s="1" t="s">
        <v>63</v>
      </c>
      <c r="B25" s="1" t="s">
        <v>64</v>
      </c>
      <c r="C25" s="4">
        <v>44572</v>
      </c>
      <c r="D25" s="1" t="s">
        <v>15</v>
      </c>
      <c r="E25" s="1" t="s">
        <v>137</v>
      </c>
      <c r="F25" s="1">
        <f t="shared" si="0"/>
        <v>-27.5</v>
      </c>
      <c r="G25" s="1">
        <v>0</v>
      </c>
      <c r="H25" s="1">
        <v>-27.5</v>
      </c>
      <c r="I25" s="3">
        <v>0</v>
      </c>
      <c r="J25" s="1" t="s">
        <v>32</v>
      </c>
      <c r="K25" s="1"/>
      <c r="L25" s="2"/>
      <c r="M25" s="35" t="s">
        <v>266</v>
      </c>
      <c r="N25" s="34" t="s">
        <v>269</v>
      </c>
      <c r="O25" s="34" t="s">
        <v>272</v>
      </c>
    </row>
    <row r="26" spans="1:15" ht="12.75" customHeight="1">
      <c r="A26" s="1" t="s">
        <v>65</v>
      </c>
      <c r="B26" s="1" t="s">
        <v>66</v>
      </c>
      <c r="C26" s="4">
        <v>44572</v>
      </c>
      <c r="D26" s="1" t="s">
        <v>15</v>
      </c>
      <c r="E26" s="1" t="s">
        <v>138</v>
      </c>
      <c r="F26" s="1">
        <f t="shared" si="0"/>
        <v>-20</v>
      </c>
      <c r="G26" s="1">
        <v>0</v>
      </c>
      <c r="H26" s="1">
        <v>-20</v>
      </c>
      <c r="I26" s="3">
        <v>0</v>
      </c>
      <c r="J26" s="1" t="s">
        <v>32</v>
      </c>
      <c r="K26" s="1"/>
      <c r="L26" s="1"/>
      <c r="M26" s="35" t="s">
        <v>266</v>
      </c>
      <c r="N26" s="34" t="s">
        <v>269</v>
      </c>
      <c r="O26" s="34" t="s">
        <v>272</v>
      </c>
    </row>
    <row r="27" spans="1:15" ht="12.75" customHeight="1">
      <c r="A27" s="1" t="s">
        <v>67</v>
      </c>
      <c r="B27" s="1" t="s">
        <v>68</v>
      </c>
      <c r="C27" s="4">
        <v>44572</v>
      </c>
      <c r="D27" s="1" t="s">
        <v>15</v>
      </c>
      <c r="E27" s="1" t="s">
        <v>139</v>
      </c>
      <c r="F27" s="1">
        <f t="shared" si="0"/>
        <v>-20</v>
      </c>
      <c r="G27" s="1">
        <v>0</v>
      </c>
      <c r="H27" s="1">
        <v>-20</v>
      </c>
      <c r="I27" s="3">
        <v>0</v>
      </c>
      <c r="J27" s="1" t="s">
        <v>32</v>
      </c>
      <c r="K27" s="1"/>
      <c r="L27" s="1"/>
      <c r="M27" s="35" t="s">
        <v>266</v>
      </c>
      <c r="N27" s="34" t="s">
        <v>267</v>
      </c>
      <c r="O27" s="34" t="s">
        <v>272</v>
      </c>
    </row>
    <row r="28" spans="1:15" ht="12.75" customHeight="1">
      <c r="A28" s="1" t="s">
        <v>69</v>
      </c>
      <c r="B28" s="1" t="s">
        <v>70</v>
      </c>
      <c r="C28" s="4">
        <v>44572</v>
      </c>
      <c r="D28" s="1" t="s">
        <v>15</v>
      </c>
      <c r="E28" s="1" t="s">
        <v>140</v>
      </c>
      <c r="F28" s="1">
        <f t="shared" si="0"/>
        <v>-10</v>
      </c>
      <c r="G28" s="1">
        <v>0</v>
      </c>
      <c r="H28" s="1">
        <v>-10</v>
      </c>
      <c r="I28" s="3">
        <v>0</v>
      </c>
      <c r="J28" s="1" t="s">
        <v>32</v>
      </c>
      <c r="K28" s="1"/>
      <c r="L28" s="1"/>
      <c r="M28" s="35" t="s">
        <v>266</v>
      </c>
      <c r="N28" s="34" t="s">
        <v>269</v>
      </c>
      <c r="O28" s="34" t="s">
        <v>272</v>
      </c>
    </row>
    <row r="29" spans="1:15" ht="12.75" customHeight="1">
      <c r="A29" s="1" t="s">
        <v>50</v>
      </c>
      <c r="B29" s="1" t="s">
        <v>51</v>
      </c>
      <c r="C29" s="4">
        <v>44572</v>
      </c>
      <c r="D29" s="1" t="s">
        <v>15</v>
      </c>
      <c r="E29" s="1" t="s">
        <v>141</v>
      </c>
      <c r="F29" s="1">
        <f t="shared" si="0"/>
        <v>-15</v>
      </c>
      <c r="G29" s="1">
        <v>0</v>
      </c>
      <c r="H29" s="1">
        <v>-15</v>
      </c>
      <c r="I29" s="3">
        <v>0</v>
      </c>
      <c r="J29" s="1" t="s">
        <v>32</v>
      </c>
      <c r="K29" s="1"/>
      <c r="L29" s="1"/>
      <c r="M29" s="35" t="s">
        <v>266</v>
      </c>
      <c r="N29" s="34" t="s">
        <v>269</v>
      </c>
      <c r="O29" s="34" t="s">
        <v>272</v>
      </c>
    </row>
    <row r="30" spans="1:15" ht="12.75" customHeight="1">
      <c r="A30" s="1" t="s">
        <v>45</v>
      </c>
      <c r="B30" s="1" t="s">
        <v>46</v>
      </c>
      <c r="C30" s="4">
        <v>44572</v>
      </c>
      <c r="D30" s="1" t="s">
        <v>15</v>
      </c>
      <c r="E30" s="1" t="s">
        <v>142</v>
      </c>
      <c r="F30" s="1">
        <f t="shared" si="0"/>
        <v>-45</v>
      </c>
      <c r="G30" s="1">
        <v>0</v>
      </c>
      <c r="H30" s="1">
        <v>-45</v>
      </c>
      <c r="I30" s="3">
        <v>0</v>
      </c>
      <c r="J30" s="1" t="s">
        <v>32</v>
      </c>
      <c r="K30" s="1"/>
      <c r="L30" s="1"/>
      <c r="M30" s="35" t="s">
        <v>266</v>
      </c>
      <c r="N30" s="34" t="s">
        <v>269</v>
      </c>
      <c r="O30" s="34" t="s">
        <v>272</v>
      </c>
    </row>
    <row r="31" spans="1:15" ht="12.75" customHeight="1">
      <c r="A31" s="1" t="s">
        <v>71</v>
      </c>
      <c r="B31" s="1" t="s">
        <v>72</v>
      </c>
      <c r="C31" s="4">
        <v>44572</v>
      </c>
      <c r="D31" s="1" t="s">
        <v>15</v>
      </c>
      <c r="E31" s="1" t="s">
        <v>143</v>
      </c>
      <c r="F31" s="1">
        <f t="shared" si="0"/>
        <v>-20</v>
      </c>
      <c r="G31" s="1">
        <v>0</v>
      </c>
      <c r="H31" s="1">
        <v>-20</v>
      </c>
      <c r="I31" s="3">
        <v>0</v>
      </c>
      <c r="J31" s="1" t="s">
        <v>32</v>
      </c>
      <c r="K31" s="1"/>
      <c r="L31" s="1"/>
      <c r="M31" s="35" t="s">
        <v>266</v>
      </c>
      <c r="N31" s="34" t="s">
        <v>269</v>
      </c>
      <c r="O31" s="34" t="s">
        <v>272</v>
      </c>
    </row>
    <row r="32" spans="1:15" ht="12.75" customHeight="1">
      <c r="A32" s="1" t="s">
        <v>73</v>
      </c>
      <c r="B32" s="1" t="s">
        <v>74</v>
      </c>
      <c r="C32" s="4">
        <v>44572</v>
      </c>
      <c r="D32" s="1" t="s">
        <v>15</v>
      </c>
      <c r="E32" s="1" t="s">
        <v>144</v>
      </c>
      <c r="F32" s="1">
        <f t="shared" si="0"/>
        <v>-97.5</v>
      </c>
      <c r="G32" s="1">
        <v>0</v>
      </c>
      <c r="H32" s="1">
        <v>-97.5</v>
      </c>
      <c r="I32" s="3">
        <v>0</v>
      </c>
      <c r="J32" s="1" t="s">
        <v>32</v>
      </c>
      <c r="K32" s="1"/>
      <c r="L32" s="1"/>
      <c r="M32" s="35" t="s">
        <v>266</v>
      </c>
      <c r="N32" s="34" t="s">
        <v>269</v>
      </c>
      <c r="O32" s="34" t="s">
        <v>272</v>
      </c>
    </row>
    <row r="33" spans="1:15" ht="12.75" customHeight="1">
      <c r="A33" s="1" t="s">
        <v>57</v>
      </c>
      <c r="B33" s="1" t="s">
        <v>58</v>
      </c>
      <c r="C33" s="4">
        <v>44572</v>
      </c>
      <c r="D33" s="1" t="s">
        <v>15</v>
      </c>
      <c r="E33" s="1" t="s">
        <v>145</v>
      </c>
      <c r="F33" s="1">
        <f t="shared" si="0"/>
        <v>-40</v>
      </c>
      <c r="G33" s="1">
        <v>0</v>
      </c>
      <c r="H33" s="1">
        <v>-40</v>
      </c>
      <c r="I33" s="3">
        <v>0</v>
      </c>
      <c r="J33" s="1" t="s">
        <v>32</v>
      </c>
      <c r="K33" s="1"/>
      <c r="L33" s="1"/>
      <c r="M33" s="35" t="s">
        <v>266</v>
      </c>
      <c r="N33" s="34" t="s">
        <v>269</v>
      </c>
      <c r="O33" s="34" t="s">
        <v>272</v>
      </c>
    </row>
    <row r="34" spans="1:15" ht="12.75" customHeight="1">
      <c r="A34" s="1" t="s">
        <v>73</v>
      </c>
      <c r="B34" s="1" t="s">
        <v>74</v>
      </c>
      <c r="C34" s="4">
        <v>44572</v>
      </c>
      <c r="D34" s="1" t="s">
        <v>15</v>
      </c>
      <c r="E34" s="1" t="s">
        <v>146</v>
      </c>
      <c r="F34" s="1">
        <f t="shared" si="0"/>
        <v>-80</v>
      </c>
      <c r="G34" s="1">
        <v>0</v>
      </c>
      <c r="H34" s="1">
        <v>-80</v>
      </c>
      <c r="I34" s="3">
        <v>0</v>
      </c>
      <c r="J34" s="1" t="s">
        <v>32</v>
      </c>
      <c r="K34" s="1"/>
      <c r="L34" s="1"/>
      <c r="M34" s="35" t="s">
        <v>266</v>
      </c>
      <c r="N34" s="34" t="s">
        <v>269</v>
      </c>
      <c r="O34" s="34" t="s">
        <v>272</v>
      </c>
    </row>
    <row r="35" spans="1:15" ht="12.75" customHeight="1">
      <c r="A35" s="1" t="s">
        <v>75</v>
      </c>
      <c r="B35" s="1" t="s">
        <v>76</v>
      </c>
      <c r="C35" s="4">
        <v>44574</v>
      </c>
      <c r="D35" s="1" t="s">
        <v>28</v>
      </c>
      <c r="E35" s="24" t="s">
        <v>165</v>
      </c>
      <c r="F35" s="1">
        <f t="shared" si="0"/>
        <v>110</v>
      </c>
      <c r="G35" s="1">
        <v>0</v>
      </c>
      <c r="H35" s="1">
        <v>110</v>
      </c>
      <c r="I35" s="3">
        <v>0</v>
      </c>
      <c r="J35" s="1" t="s">
        <v>32</v>
      </c>
      <c r="K35" s="1"/>
      <c r="L35" s="1">
        <f>F35</f>
        <v>110</v>
      </c>
      <c r="N35" s="34"/>
      <c r="O35" s="34"/>
    </row>
    <row r="36" spans="1:15" ht="12.75" customHeight="1">
      <c r="A36" s="1" t="s">
        <v>77</v>
      </c>
      <c r="B36" s="1" t="s">
        <v>78</v>
      </c>
      <c r="C36" s="4">
        <v>44574</v>
      </c>
      <c r="D36" s="1" t="s">
        <v>15</v>
      </c>
      <c r="E36" s="1" t="s">
        <v>79</v>
      </c>
      <c r="F36" s="1">
        <f t="shared" si="0"/>
        <v>-11.77</v>
      </c>
      <c r="G36" s="1">
        <v>0</v>
      </c>
      <c r="H36" s="1">
        <v>-11.77</v>
      </c>
      <c r="I36" s="3">
        <v>0</v>
      </c>
      <c r="J36" s="1" t="s">
        <v>32</v>
      </c>
      <c r="K36" s="1"/>
      <c r="L36" s="1"/>
      <c r="N36" s="34"/>
      <c r="O36" s="34"/>
    </row>
    <row r="37" spans="1:15" ht="12.75" customHeight="1">
      <c r="A37" s="1" t="s">
        <v>80</v>
      </c>
      <c r="B37" s="1" t="s">
        <v>81</v>
      </c>
      <c r="C37" s="4">
        <v>44574</v>
      </c>
      <c r="D37" s="1" t="s">
        <v>15</v>
      </c>
      <c r="E37" s="1" t="s">
        <v>82</v>
      </c>
      <c r="F37" s="1">
        <f aca="true" t="shared" si="1" ref="F37:F66">H37+G37</f>
        <v>-11.77</v>
      </c>
      <c r="G37" s="1">
        <v>0</v>
      </c>
      <c r="H37" s="1">
        <v>-11.77</v>
      </c>
      <c r="I37" s="3">
        <v>0</v>
      </c>
      <c r="J37" s="1" t="s">
        <v>32</v>
      </c>
      <c r="K37" s="1"/>
      <c r="L37" s="1"/>
      <c r="N37" s="34"/>
      <c r="O37" s="34"/>
    </row>
    <row r="38" spans="1:15" ht="12.75" customHeight="1">
      <c r="A38" s="1" t="s">
        <v>26</v>
      </c>
      <c r="B38" s="1" t="s">
        <v>27</v>
      </c>
      <c r="C38" s="4">
        <v>44575</v>
      </c>
      <c r="D38" s="1" t="s">
        <v>28</v>
      </c>
      <c r="E38" s="25" t="s">
        <v>147</v>
      </c>
      <c r="F38" s="1">
        <f t="shared" si="1"/>
        <v>120</v>
      </c>
      <c r="G38" s="1">
        <v>0</v>
      </c>
      <c r="H38" s="1">
        <v>120</v>
      </c>
      <c r="I38" s="3">
        <v>0</v>
      </c>
      <c r="J38" s="1" t="s">
        <v>32</v>
      </c>
      <c r="K38" s="1"/>
      <c r="L38" s="1">
        <f>F38</f>
        <v>120</v>
      </c>
      <c r="N38" s="34"/>
      <c r="O38" s="34"/>
    </row>
    <row r="39" spans="1:15" ht="12.75" customHeight="1">
      <c r="A39" s="1" t="s">
        <v>26</v>
      </c>
      <c r="B39" s="1" t="s">
        <v>27</v>
      </c>
      <c r="C39" s="4">
        <v>44575</v>
      </c>
      <c r="D39" s="1" t="s">
        <v>28</v>
      </c>
      <c r="E39" s="24" t="s">
        <v>148</v>
      </c>
      <c r="F39" s="1">
        <f t="shared" si="1"/>
        <v>120</v>
      </c>
      <c r="G39" s="1">
        <v>0</v>
      </c>
      <c r="H39" s="1">
        <v>120</v>
      </c>
      <c r="I39" s="3">
        <v>0</v>
      </c>
      <c r="J39" s="1" t="s">
        <v>32</v>
      </c>
      <c r="K39" s="1"/>
      <c r="L39" s="1">
        <f>F39</f>
        <v>120</v>
      </c>
      <c r="N39" s="34"/>
      <c r="O39" s="34"/>
    </row>
    <row r="40" spans="1:15" ht="12.75" customHeight="1">
      <c r="A40" s="1" t="s">
        <v>26</v>
      </c>
      <c r="B40" s="1" t="s">
        <v>27</v>
      </c>
      <c r="C40" s="4">
        <v>44579</v>
      </c>
      <c r="D40" s="1" t="s">
        <v>28</v>
      </c>
      <c r="E40" s="24" t="s">
        <v>149</v>
      </c>
      <c r="F40" s="1">
        <f t="shared" si="1"/>
        <v>30</v>
      </c>
      <c r="G40" s="1">
        <v>0</v>
      </c>
      <c r="H40" s="1">
        <v>30</v>
      </c>
      <c r="I40" s="3">
        <v>0</v>
      </c>
      <c r="J40" s="1" t="s">
        <v>32</v>
      </c>
      <c r="K40" s="1"/>
      <c r="L40" s="1"/>
      <c r="N40" s="34"/>
      <c r="O40" s="34"/>
    </row>
    <row r="41" spans="1:15" ht="12.75" customHeight="1">
      <c r="A41" s="1" t="s">
        <v>83</v>
      </c>
      <c r="B41" s="1" t="s">
        <v>84</v>
      </c>
      <c r="C41" s="4">
        <v>44579</v>
      </c>
      <c r="D41" s="1" t="s">
        <v>15</v>
      </c>
      <c r="E41" s="24" t="s">
        <v>85</v>
      </c>
      <c r="F41" s="1">
        <f t="shared" si="1"/>
        <v>7321.62</v>
      </c>
      <c r="G41" s="1">
        <v>0</v>
      </c>
      <c r="H41" s="1">
        <v>7321.62</v>
      </c>
      <c r="I41" s="3">
        <v>0</v>
      </c>
      <c r="J41" s="1" t="s">
        <v>32</v>
      </c>
      <c r="K41" s="1"/>
      <c r="L41" s="1"/>
      <c r="N41" s="34"/>
      <c r="O41" s="34"/>
    </row>
    <row r="42" spans="1:15" ht="12.75" customHeight="1">
      <c r="A42" s="1" t="s">
        <v>86</v>
      </c>
      <c r="B42" s="1" t="s">
        <v>87</v>
      </c>
      <c r="C42" s="4">
        <v>44579</v>
      </c>
      <c r="D42" s="1" t="s">
        <v>15</v>
      </c>
      <c r="E42" s="1" t="s">
        <v>88</v>
      </c>
      <c r="F42" s="1">
        <f t="shared" si="1"/>
        <v>-113.93</v>
      </c>
      <c r="G42" s="1">
        <v>0</v>
      </c>
      <c r="H42" s="1">
        <v>-113.93</v>
      </c>
      <c r="I42" s="3">
        <v>0</v>
      </c>
      <c r="J42" s="1" t="s">
        <v>32</v>
      </c>
      <c r="K42" s="1"/>
      <c r="L42" s="1"/>
      <c r="N42" s="34"/>
      <c r="O42" s="34"/>
    </row>
    <row r="43" spans="1:15" ht="12.75" customHeight="1">
      <c r="A43" s="1" t="s">
        <v>89</v>
      </c>
      <c r="B43" s="1" t="s">
        <v>90</v>
      </c>
      <c r="C43" s="4">
        <v>44579</v>
      </c>
      <c r="D43" s="1" t="s">
        <v>15</v>
      </c>
      <c r="E43" s="1" t="s">
        <v>91</v>
      </c>
      <c r="F43" s="1">
        <f t="shared" si="1"/>
        <v>-24.47</v>
      </c>
      <c r="G43" s="1">
        <v>0</v>
      </c>
      <c r="H43" s="1">
        <v>-24.47</v>
      </c>
      <c r="I43" s="3">
        <v>0</v>
      </c>
      <c r="J43" s="1" t="s">
        <v>32</v>
      </c>
      <c r="K43" s="1"/>
      <c r="L43" s="1"/>
      <c r="N43" s="34"/>
      <c r="O43" s="34"/>
    </row>
    <row r="44" spans="1:15" ht="12.75" customHeight="1">
      <c r="A44" s="1" t="s">
        <v>63</v>
      </c>
      <c r="B44" s="1" t="s">
        <v>64</v>
      </c>
      <c r="C44" s="4">
        <v>44579</v>
      </c>
      <c r="D44" s="1" t="s">
        <v>15</v>
      </c>
      <c r="E44" s="1" t="s">
        <v>150</v>
      </c>
      <c r="F44" s="1">
        <f t="shared" si="1"/>
        <v>-44.669999999999995</v>
      </c>
      <c r="G44" s="1">
        <v>-7.44</v>
      </c>
      <c r="H44" s="1">
        <v>-37.23</v>
      </c>
      <c r="I44" s="3">
        <v>0.2</v>
      </c>
      <c r="J44" s="1" t="s">
        <v>17</v>
      </c>
      <c r="K44" s="1"/>
      <c r="L44" s="1"/>
      <c r="N44" s="34"/>
      <c r="O44" s="34"/>
    </row>
    <row r="45" spans="1:15" ht="12.75" customHeight="1">
      <c r="A45" s="1" t="s">
        <v>92</v>
      </c>
      <c r="B45" s="1" t="s">
        <v>93</v>
      </c>
      <c r="C45" s="4">
        <v>44579</v>
      </c>
      <c r="D45" s="1" t="s">
        <v>15</v>
      </c>
      <c r="E45" s="1" t="s">
        <v>151</v>
      </c>
      <c r="F45" s="1">
        <f t="shared" si="1"/>
        <v>-24.95</v>
      </c>
      <c r="G45" s="1">
        <v>0</v>
      </c>
      <c r="H45" s="1">
        <v>-24.95</v>
      </c>
      <c r="I45" s="3">
        <v>0</v>
      </c>
      <c r="J45" s="1" t="s">
        <v>32</v>
      </c>
      <c r="K45" s="1"/>
      <c r="L45" s="1"/>
      <c r="N45" s="34"/>
      <c r="O45" s="34"/>
    </row>
    <row r="46" spans="1:15" ht="12.75" customHeight="1">
      <c r="A46" s="1" t="s">
        <v>94</v>
      </c>
      <c r="B46" s="1" t="s">
        <v>95</v>
      </c>
      <c r="C46" s="4">
        <v>44582</v>
      </c>
      <c r="D46" s="1" t="s">
        <v>15</v>
      </c>
      <c r="E46" s="24" t="s">
        <v>96</v>
      </c>
      <c r="F46" s="1">
        <f t="shared" si="1"/>
        <v>0.1</v>
      </c>
      <c r="G46" s="1">
        <v>0</v>
      </c>
      <c r="H46" s="1">
        <v>0.1</v>
      </c>
      <c r="I46" s="3">
        <v>0</v>
      </c>
      <c r="J46" s="1" t="s">
        <v>32</v>
      </c>
      <c r="K46" s="1"/>
      <c r="L46" s="1"/>
      <c r="N46" s="34"/>
      <c r="O46" s="34"/>
    </row>
    <row r="47" spans="1:15" ht="12.75" customHeight="1">
      <c r="A47" s="1" t="s">
        <v>97</v>
      </c>
      <c r="B47" s="1" t="s">
        <v>98</v>
      </c>
      <c r="C47" s="4">
        <v>44585</v>
      </c>
      <c r="D47" s="1" t="s">
        <v>28</v>
      </c>
      <c r="E47" s="24" t="s">
        <v>152</v>
      </c>
      <c r="F47" s="1">
        <f t="shared" si="1"/>
        <v>1445</v>
      </c>
      <c r="G47" s="1">
        <v>0</v>
      </c>
      <c r="H47" s="1">
        <v>1445</v>
      </c>
      <c r="I47" s="3">
        <v>0</v>
      </c>
      <c r="J47" s="1" t="s">
        <v>32</v>
      </c>
      <c r="K47" s="1"/>
      <c r="L47" s="1">
        <f>F47</f>
        <v>1445</v>
      </c>
      <c r="N47" s="34"/>
      <c r="O47" s="34"/>
    </row>
    <row r="48" spans="1:15" ht="12.75" customHeight="1">
      <c r="A48" s="1" t="s">
        <v>53</v>
      </c>
      <c r="B48" s="1" t="s">
        <v>54</v>
      </c>
      <c r="C48" s="4">
        <v>44585</v>
      </c>
      <c r="D48" s="1" t="s">
        <v>15</v>
      </c>
      <c r="E48" s="24" t="s">
        <v>153</v>
      </c>
      <c r="F48" s="1">
        <f t="shared" si="1"/>
        <v>8.7</v>
      </c>
      <c r="G48" s="1">
        <v>0</v>
      </c>
      <c r="H48" s="1">
        <v>8.7</v>
      </c>
      <c r="I48" s="3">
        <v>0</v>
      </c>
      <c r="J48" s="1" t="s">
        <v>32</v>
      </c>
      <c r="K48" s="1"/>
      <c r="L48" s="1"/>
      <c r="N48" s="34"/>
      <c r="O48" s="34"/>
    </row>
    <row r="49" spans="1:15" ht="12.75" customHeight="1">
      <c r="A49" s="1" t="s">
        <v>99</v>
      </c>
      <c r="B49" s="1" t="s">
        <v>100</v>
      </c>
      <c r="C49" s="4">
        <v>44585</v>
      </c>
      <c r="D49" s="1" t="s">
        <v>15</v>
      </c>
      <c r="E49" s="24" t="s">
        <v>154</v>
      </c>
      <c r="F49" s="1">
        <f t="shared" si="1"/>
        <v>50</v>
      </c>
      <c r="G49" s="1">
        <v>0</v>
      </c>
      <c r="H49" s="1">
        <v>50</v>
      </c>
      <c r="I49" s="3">
        <v>0</v>
      </c>
      <c r="J49" s="1" t="s">
        <v>32</v>
      </c>
      <c r="K49" s="1"/>
      <c r="L49" s="1"/>
      <c r="N49" s="34"/>
      <c r="O49" s="34"/>
    </row>
    <row r="50" spans="1:15" ht="12.75" customHeight="1">
      <c r="A50" s="1" t="s">
        <v>53</v>
      </c>
      <c r="B50" s="1" t="s">
        <v>54</v>
      </c>
      <c r="C50" s="4">
        <v>44585</v>
      </c>
      <c r="D50" s="1" t="s">
        <v>15</v>
      </c>
      <c r="E50" s="24" t="s">
        <v>101</v>
      </c>
      <c r="F50" s="1">
        <f t="shared" si="1"/>
        <v>8.7</v>
      </c>
      <c r="G50" s="1">
        <v>0</v>
      </c>
      <c r="H50" s="1">
        <v>8.7</v>
      </c>
      <c r="I50" s="3">
        <v>0</v>
      </c>
      <c r="J50" s="1" t="s">
        <v>32</v>
      </c>
      <c r="K50" s="1"/>
      <c r="L50" s="1"/>
      <c r="N50" s="34"/>
      <c r="O50" s="34"/>
    </row>
    <row r="51" spans="1:15" ht="12.75" customHeight="1">
      <c r="A51" s="1" t="s">
        <v>102</v>
      </c>
      <c r="B51" s="1" t="s">
        <v>103</v>
      </c>
      <c r="C51" s="4">
        <v>44585</v>
      </c>
      <c r="D51" s="1" t="s">
        <v>15</v>
      </c>
      <c r="E51" s="1" t="s">
        <v>155</v>
      </c>
      <c r="F51" s="1">
        <f t="shared" si="1"/>
        <v>-37.73</v>
      </c>
      <c r="G51" s="1">
        <v>0</v>
      </c>
      <c r="H51" s="1">
        <v>-37.73</v>
      </c>
      <c r="I51" s="3">
        <v>0</v>
      </c>
      <c r="J51" s="1" t="s">
        <v>32</v>
      </c>
      <c r="K51" s="1"/>
      <c r="L51" s="1"/>
      <c r="N51" s="34"/>
      <c r="O51" s="34"/>
    </row>
    <row r="52" spans="1:15" ht="12.75" customHeight="1">
      <c r="A52" s="1" t="s">
        <v>50</v>
      </c>
      <c r="B52" s="1" t="s">
        <v>51</v>
      </c>
      <c r="C52" s="4">
        <v>44586</v>
      </c>
      <c r="D52" s="1" t="s">
        <v>15</v>
      </c>
      <c r="E52" s="1" t="s">
        <v>156</v>
      </c>
      <c r="F52" s="1">
        <f t="shared" si="1"/>
        <v>-422.67</v>
      </c>
      <c r="G52" s="1">
        <v>-70.44</v>
      </c>
      <c r="H52" s="1">
        <v>-352.23</v>
      </c>
      <c r="I52" s="3">
        <v>0.2</v>
      </c>
      <c r="J52" s="1" t="s">
        <v>17</v>
      </c>
      <c r="K52" s="1"/>
      <c r="L52" s="1"/>
      <c r="M52" s="35" t="s">
        <v>266</v>
      </c>
      <c r="N52" s="34" t="s">
        <v>269</v>
      </c>
      <c r="O52" s="34" t="s">
        <v>273</v>
      </c>
    </row>
    <row r="53" spans="1:15" ht="12.75" customHeight="1">
      <c r="A53" s="1" t="s">
        <v>59</v>
      </c>
      <c r="B53" s="1" t="s">
        <v>60</v>
      </c>
      <c r="C53" s="4">
        <v>44586</v>
      </c>
      <c r="D53" s="1" t="s">
        <v>15</v>
      </c>
      <c r="E53" s="1" t="s">
        <v>157</v>
      </c>
      <c r="F53" s="1">
        <f t="shared" si="1"/>
        <v>-422.66</v>
      </c>
      <c r="G53" s="1">
        <v>-70.44</v>
      </c>
      <c r="H53" s="1">
        <v>-352.22</v>
      </c>
      <c r="I53" s="3">
        <v>0.2</v>
      </c>
      <c r="J53" s="1" t="s">
        <v>17</v>
      </c>
      <c r="K53" s="1"/>
      <c r="L53" s="1"/>
      <c r="M53" s="35" t="s">
        <v>266</v>
      </c>
      <c r="N53" s="34" t="s">
        <v>269</v>
      </c>
      <c r="O53" s="34" t="s">
        <v>273</v>
      </c>
    </row>
    <row r="54" spans="1:15" ht="12.75" customHeight="1">
      <c r="A54" s="1" t="s">
        <v>65</v>
      </c>
      <c r="B54" s="1" t="s">
        <v>66</v>
      </c>
      <c r="C54" s="4">
        <v>44586</v>
      </c>
      <c r="D54" s="1" t="s">
        <v>15</v>
      </c>
      <c r="E54" s="1" t="s">
        <v>158</v>
      </c>
      <c r="F54" s="1">
        <f t="shared" si="1"/>
        <v>-422.66</v>
      </c>
      <c r="G54" s="1">
        <v>-70.44</v>
      </c>
      <c r="H54" s="1">
        <v>-352.22</v>
      </c>
      <c r="I54" s="3">
        <v>0.2</v>
      </c>
      <c r="J54" s="1" t="s">
        <v>17</v>
      </c>
      <c r="K54" s="1"/>
      <c r="L54" s="1"/>
      <c r="M54" s="35" t="s">
        <v>266</v>
      </c>
      <c r="N54" s="34" t="s">
        <v>269</v>
      </c>
      <c r="O54" s="34" t="s">
        <v>273</v>
      </c>
    </row>
    <row r="55" spans="1:15" ht="12.75" customHeight="1">
      <c r="A55" s="1" t="s">
        <v>97</v>
      </c>
      <c r="B55" s="1" t="s">
        <v>98</v>
      </c>
      <c r="C55" s="4">
        <v>44588</v>
      </c>
      <c r="D55" s="1" t="s">
        <v>28</v>
      </c>
      <c r="E55" s="24" t="s">
        <v>159</v>
      </c>
      <c r="F55" s="1">
        <f t="shared" si="1"/>
        <v>75</v>
      </c>
      <c r="G55" s="1">
        <v>0</v>
      </c>
      <c r="H55" s="1">
        <v>75</v>
      </c>
      <c r="I55" s="3">
        <v>0</v>
      </c>
      <c r="J55" s="1" t="s">
        <v>32</v>
      </c>
      <c r="K55" s="1"/>
      <c r="L55" s="1">
        <f>F55</f>
        <v>75</v>
      </c>
      <c r="N55" s="34"/>
      <c r="O55" s="34"/>
    </row>
    <row r="56" spans="1:15" ht="12.75" customHeight="1">
      <c r="A56" s="1" t="s">
        <v>104</v>
      </c>
      <c r="B56" s="1" t="s">
        <v>105</v>
      </c>
      <c r="C56" s="4">
        <v>44588</v>
      </c>
      <c r="D56" s="1" t="s">
        <v>15</v>
      </c>
      <c r="E56" s="1" t="s">
        <v>106</v>
      </c>
      <c r="F56" s="1">
        <f t="shared" si="1"/>
        <v>-520.05</v>
      </c>
      <c r="G56" s="1">
        <v>0</v>
      </c>
      <c r="H56" s="1">
        <v>-520.05</v>
      </c>
      <c r="I56" s="3">
        <v>0</v>
      </c>
      <c r="J56" s="1" t="s">
        <v>32</v>
      </c>
      <c r="K56" s="1"/>
      <c r="L56" s="1"/>
      <c r="M56" s="35" t="s">
        <v>266</v>
      </c>
      <c r="N56" s="34" t="s">
        <v>267</v>
      </c>
      <c r="O56" s="34" t="s">
        <v>274</v>
      </c>
    </row>
    <row r="57" spans="1:15" ht="12.75" customHeight="1">
      <c r="A57" s="1" t="s">
        <v>50</v>
      </c>
      <c r="B57" s="1" t="s">
        <v>51</v>
      </c>
      <c r="C57" s="4">
        <v>44589</v>
      </c>
      <c r="D57" s="1" t="s">
        <v>15</v>
      </c>
      <c r="E57" s="1" t="s">
        <v>109</v>
      </c>
      <c r="F57" s="1">
        <f t="shared" si="1"/>
        <v>-840</v>
      </c>
      <c r="G57" s="1">
        <v>-140</v>
      </c>
      <c r="H57" s="1">
        <v>-700</v>
      </c>
      <c r="I57" s="3">
        <v>0.2</v>
      </c>
      <c r="J57" s="1" t="s">
        <v>17</v>
      </c>
      <c r="K57" s="1"/>
      <c r="L57" s="1"/>
      <c r="M57" s="35" t="s">
        <v>266</v>
      </c>
      <c r="N57" s="34" t="s">
        <v>269</v>
      </c>
      <c r="O57" s="34" t="s">
        <v>270</v>
      </c>
    </row>
    <row r="58" spans="1:15" ht="12.75" customHeight="1">
      <c r="A58" s="1" t="s">
        <v>110</v>
      </c>
      <c r="B58" s="1" t="s">
        <v>111</v>
      </c>
      <c r="C58" s="4">
        <v>44589</v>
      </c>
      <c r="D58" s="1" t="s">
        <v>15</v>
      </c>
      <c r="E58" s="1" t="s">
        <v>112</v>
      </c>
      <c r="F58" s="1">
        <f t="shared" si="1"/>
        <v>-27.6</v>
      </c>
      <c r="G58" s="1">
        <v>-4.6</v>
      </c>
      <c r="H58" s="1">
        <v>-23</v>
      </c>
      <c r="I58" s="3">
        <v>0.2</v>
      </c>
      <c r="J58" s="1" t="s">
        <v>17</v>
      </c>
      <c r="K58" s="1"/>
      <c r="L58" s="1"/>
      <c r="N58" s="34"/>
      <c r="O58" s="34"/>
    </row>
    <row r="59" spans="1:15" ht="12.75" customHeight="1">
      <c r="A59" s="1" t="s">
        <v>113</v>
      </c>
      <c r="B59" s="1" t="s">
        <v>114</v>
      </c>
      <c r="C59" s="4">
        <v>44589</v>
      </c>
      <c r="D59" s="1" t="s">
        <v>15</v>
      </c>
      <c r="E59" s="1" t="s">
        <v>161</v>
      </c>
      <c r="F59" s="1">
        <f t="shared" si="1"/>
        <v>-2.99</v>
      </c>
      <c r="G59" s="1">
        <v>0</v>
      </c>
      <c r="H59" s="1">
        <v>-2.99</v>
      </c>
      <c r="I59" s="3">
        <v>0</v>
      </c>
      <c r="J59" s="1" t="s">
        <v>32</v>
      </c>
      <c r="K59" s="1"/>
      <c r="L59" s="1"/>
      <c r="N59" s="34"/>
      <c r="O59" s="34"/>
    </row>
    <row r="60" spans="1:15" ht="12.75" customHeight="1">
      <c r="A60" s="1" t="s">
        <v>113</v>
      </c>
      <c r="B60" s="1" t="s">
        <v>114</v>
      </c>
      <c r="C60" s="4">
        <v>44589</v>
      </c>
      <c r="D60" s="1" t="s">
        <v>15</v>
      </c>
      <c r="E60" s="1" t="s">
        <v>160</v>
      </c>
      <c r="F60" s="1">
        <f t="shared" si="1"/>
        <v>-7.92</v>
      </c>
      <c r="G60" s="1">
        <v>0</v>
      </c>
      <c r="H60" s="1">
        <v>-7.92</v>
      </c>
      <c r="I60" s="3">
        <v>0</v>
      </c>
      <c r="J60" s="1" t="s">
        <v>32</v>
      </c>
      <c r="K60" s="1"/>
      <c r="L60" s="1"/>
      <c r="N60" s="34"/>
      <c r="O60" s="34"/>
    </row>
    <row r="61" spans="1:15" ht="12.75" customHeight="1">
      <c r="A61" s="1" t="s">
        <v>67</v>
      </c>
      <c r="B61" s="1" t="s">
        <v>68</v>
      </c>
      <c r="C61" s="4">
        <v>44589</v>
      </c>
      <c r="D61" s="1" t="s">
        <v>15</v>
      </c>
      <c r="E61" s="30" t="s">
        <v>255</v>
      </c>
      <c r="F61" s="1">
        <f t="shared" si="1"/>
        <v>-528</v>
      </c>
      <c r="G61" s="1">
        <v>-88</v>
      </c>
      <c r="H61" s="1">
        <v>-440</v>
      </c>
      <c r="I61" s="3">
        <v>0.2</v>
      </c>
      <c r="J61" s="1" t="s">
        <v>17</v>
      </c>
      <c r="K61" s="1"/>
      <c r="L61" s="1"/>
      <c r="M61" s="35" t="s">
        <v>266</v>
      </c>
      <c r="N61" s="34" t="s">
        <v>267</v>
      </c>
      <c r="O61" s="34" t="s">
        <v>268</v>
      </c>
    </row>
    <row r="62" spans="1:15" ht="12.75" customHeight="1">
      <c r="A62" s="1" t="s">
        <v>67</v>
      </c>
      <c r="B62" s="1" t="s">
        <v>68</v>
      </c>
      <c r="C62" s="4">
        <v>44589</v>
      </c>
      <c r="D62" s="1" t="s">
        <v>15</v>
      </c>
      <c r="E62" s="30" t="s">
        <v>115</v>
      </c>
      <c r="F62" s="1">
        <f t="shared" si="1"/>
        <v>-372</v>
      </c>
      <c r="G62" s="1">
        <v>-62</v>
      </c>
      <c r="H62" s="1">
        <v>-310</v>
      </c>
      <c r="I62" s="3">
        <v>0.2</v>
      </c>
      <c r="J62" s="1" t="s">
        <v>17</v>
      </c>
      <c r="K62" s="1"/>
      <c r="L62" s="1"/>
      <c r="M62" s="35" t="s">
        <v>266</v>
      </c>
      <c r="N62" s="34" t="s">
        <v>267</v>
      </c>
      <c r="O62" s="34" t="s">
        <v>268</v>
      </c>
    </row>
    <row r="63" spans="1:15" ht="12.75" customHeight="1">
      <c r="A63" s="1" t="s">
        <v>67</v>
      </c>
      <c r="B63" s="1" t="s">
        <v>68</v>
      </c>
      <c r="C63" s="4">
        <v>44589</v>
      </c>
      <c r="D63" s="1" t="s">
        <v>15</v>
      </c>
      <c r="E63" s="1" t="s">
        <v>162</v>
      </c>
      <c r="F63" s="1">
        <f t="shared" si="1"/>
        <v>-118.2</v>
      </c>
      <c r="G63" s="1">
        <v>-19.7</v>
      </c>
      <c r="H63" s="1">
        <v>-98.5</v>
      </c>
      <c r="I63" s="3">
        <v>0.2</v>
      </c>
      <c r="J63" s="1" t="s">
        <v>17</v>
      </c>
      <c r="K63" s="1"/>
      <c r="L63" s="1"/>
      <c r="N63" s="34"/>
      <c r="O63" s="34"/>
    </row>
    <row r="64" spans="1:15" ht="12.75" customHeight="1">
      <c r="A64" s="1" t="s">
        <v>89</v>
      </c>
      <c r="B64" s="1" t="s">
        <v>90</v>
      </c>
      <c r="C64" s="4">
        <v>44589</v>
      </c>
      <c r="D64" s="1" t="s">
        <v>15</v>
      </c>
      <c r="E64" s="1" t="s">
        <v>116</v>
      </c>
      <c r="F64" s="1">
        <f t="shared" si="1"/>
        <v>-23.18</v>
      </c>
      <c r="G64" s="1">
        <v>0</v>
      </c>
      <c r="H64" s="1">
        <v>-23.18</v>
      </c>
      <c r="I64" s="3">
        <v>0</v>
      </c>
      <c r="J64" s="1" t="s">
        <v>32</v>
      </c>
      <c r="K64" s="1"/>
      <c r="L64" s="1"/>
      <c r="N64" s="34"/>
      <c r="O64" s="34"/>
    </row>
    <row r="65" spans="1:15" ht="12.75" customHeight="1">
      <c r="A65" s="1" t="s">
        <v>13</v>
      </c>
      <c r="B65" s="1" t="s">
        <v>14</v>
      </c>
      <c r="C65" s="4">
        <v>44589</v>
      </c>
      <c r="D65" s="1" t="s">
        <v>15</v>
      </c>
      <c r="E65" s="1" t="s">
        <v>117</v>
      </c>
      <c r="F65" s="1">
        <f t="shared" si="1"/>
        <v>-31.2</v>
      </c>
      <c r="G65" s="1">
        <v>0</v>
      </c>
      <c r="H65" s="1">
        <v>-31.2</v>
      </c>
      <c r="I65" s="3">
        <v>0</v>
      </c>
      <c r="J65" s="1" t="s">
        <v>32</v>
      </c>
      <c r="K65" s="1"/>
      <c r="L65" s="1"/>
      <c r="N65" s="34"/>
      <c r="O65" s="34"/>
    </row>
    <row r="66" spans="1:15" ht="12.75" customHeight="1">
      <c r="A66" s="1" t="s">
        <v>26</v>
      </c>
      <c r="B66" s="1" t="s">
        <v>27</v>
      </c>
      <c r="C66" s="4">
        <v>44592</v>
      </c>
      <c r="D66" s="1" t="s">
        <v>28</v>
      </c>
      <c r="E66" s="24" t="s">
        <v>163</v>
      </c>
      <c r="F66" s="1">
        <f t="shared" si="1"/>
        <v>120</v>
      </c>
      <c r="G66" s="1">
        <v>0</v>
      </c>
      <c r="H66" s="1">
        <v>120</v>
      </c>
      <c r="I66" s="3">
        <v>0</v>
      </c>
      <c r="J66" s="1" t="s">
        <v>32</v>
      </c>
      <c r="K66" s="1"/>
      <c r="L66" s="1">
        <f>F66</f>
        <v>120</v>
      </c>
      <c r="N66" s="34"/>
      <c r="O66" s="34"/>
    </row>
    <row r="67" spans="1:15" ht="12.75" customHeight="1">
      <c r="A67" s="1" t="s">
        <v>107</v>
      </c>
      <c r="B67" s="1" t="s">
        <v>108</v>
      </c>
      <c r="C67" s="4">
        <v>44592</v>
      </c>
      <c r="D67" s="1" t="s">
        <v>15</v>
      </c>
      <c r="E67" s="1" t="s">
        <v>164</v>
      </c>
      <c r="F67" s="1">
        <v>-2423.85</v>
      </c>
      <c r="G67" s="1">
        <v>0</v>
      </c>
      <c r="H67" s="1">
        <v>-2423.85</v>
      </c>
      <c r="I67" s="3">
        <v>0</v>
      </c>
      <c r="J67" s="1" t="s">
        <v>32</v>
      </c>
      <c r="K67" s="1"/>
      <c r="L67" s="1"/>
      <c r="M67" s="35" t="s">
        <v>266</v>
      </c>
      <c r="N67" s="34" t="s">
        <v>267</v>
      </c>
      <c r="O67" s="34" t="s">
        <v>275</v>
      </c>
    </row>
    <row r="68" spans="1:15" ht="12.75" customHeight="1">
      <c r="A68" s="1" t="s">
        <v>53</v>
      </c>
      <c r="B68" s="1" t="s">
        <v>54</v>
      </c>
      <c r="C68" s="4">
        <v>44592</v>
      </c>
      <c r="D68" s="1" t="s">
        <v>15</v>
      </c>
      <c r="E68" s="24" t="s">
        <v>101</v>
      </c>
      <c r="F68" s="1">
        <f aca="true" t="shared" si="2" ref="F68:F73">H68+G68</f>
        <v>14.5</v>
      </c>
      <c r="G68" s="1">
        <v>0</v>
      </c>
      <c r="H68" s="1">
        <v>14.5</v>
      </c>
      <c r="I68" s="3">
        <v>0</v>
      </c>
      <c r="J68" s="1" t="s">
        <v>32</v>
      </c>
      <c r="K68" s="1"/>
      <c r="L68" s="1"/>
      <c r="N68" s="34"/>
      <c r="O68" s="34"/>
    </row>
    <row r="69" spans="1:15" ht="12.75" customHeight="1">
      <c r="A69" s="1" t="s">
        <v>118</v>
      </c>
      <c r="B69" s="1" t="s">
        <v>119</v>
      </c>
      <c r="C69" s="4">
        <v>44592</v>
      </c>
      <c r="D69" s="1" t="s">
        <v>120</v>
      </c>
      <c r="E69" s="26" t="s">
        <v>121</v>
      </c>
      <c r="F69" s="1">
        <f t="shared" si="2"/>
        <v>-2765.65</v>
      </c>
      <c r="G69" s="1">
        <v>0</v>
      </c>
      <c r="H69" s="1">
        <v>-2765.65</v>
      </c>
      <c r="I69" s="3">
        <v>0</v>
      </c>
      <c r="J69" s="1" t="s">
        <v>32</v>
      </c>
      <c r="K69" s="1"/>
      <c r="L69" s="1"/>
      <c r="N69" s="34"/>
      <c r="O69" s="34"/>
    </row>
    <row r="70" spans="1:15" ht="12.75" customHeight="1">
      <c r="A70" s="1" t="s">
        <v>118</v>
      </c>
      <c r="B70" s="1" t="s">
        <v>119</v>
      </c>
      <c r="C70" s="4">
        <v>44592</v>
      </c>
      <c r="D70" s="1" t="s">
        <v>120</v>
      </c>
      <c r="E70" s="26" t="s">
        <v>122</v>
      </c>
      <c r="F70" s="1">
        <f t="shared" si="2"/>
        <v>-178.25</v>
      </c>
      <c r="G70" s="1">
        <v>0</v>
      </c>
      <c r="H70" s="1">
        <v>-178.25</v>
      </c>
      <c r="I70" s="3">
        <v>0</v>
      </c>
      <c r="J70" s="1" t="s">
        <v>32</v>
      </c>
      <c r="K70" s="1"/>
      <c r="L70" s="1"/>
      <c r="N70" s="34"/>
      <c r="O70" s="34"/>
    </row>
    <row r="71" spans="1:15" ht="12.75" customHeight="1">
      <c r="A71" s="1" t="s">
        <v>107</v>
      </c>
      <c r="B71" s="1" t="s">
        <v>108</v>
      </c>
      <c r="C71" s="4">
        <v>44592</v>
      </c>
      <c r="D71" s="1" t="s">
        <v>120</v>
      </c>
      <c r="E71" s="26" t="s">
        <v>123</v>
      </c>
      <c r="F71" s="1">
        <f t="shared" si="2"/>
        <v>2423.85</v>
      </c>
      <c r="G71" s="1">
        <v>0</v>
      </c>
      <c r="H71" s="1">
        <v>2423.85</v>
      </c>
      <c r="I71" s="3">
        <v>0</v>
      </c>
      <c r="J71" s="1" t="s">
        <v>32</v>
      </c>
      <c r="K71" s="1"/>
      <c r="L71" s="1"/>
      <c r="N71" s="34"/>
      <c r="O71" s="34"/>
    </row>
    <row r="72" spans="1:15" ht="12.75" customHeight="1">
      <c r="A72" s="1" t="s">
        <v>104</v>
      </c>
      <c r="B72" s="1" t="s">
        <v>105</v>
      </c>
      <c r="C72" s="4">
        <v>44592</v>
      </c>
      <c r="D72" s="1" t="s">
        <v>120</v>
      </c>
      <c r="E72" s="26" t="s">
        <v>124</v>
      </c>
      <c r="F72" s="1">
        <f t="shared" si="2"/>
        <v>520.05</v>
      </c>
      <c r="G72" s="1">
        <v>0</v>
      </c>
      <c r="H72" s="1">
        <v>520.05</v>
      </c>
      <c r="I72" s="3">
        <v>0</v>
      </c>
      <c r="J72" s="1" t="s">
        <v>32</v>
      </c>
      <c r="K72" s="1"/>
      <c r="L72" s="1"/>
      <c r="N72" s="34"/>
      <c r="O72" s="34"/>
    </row>
    <row r="73" spans="1:12" ht="12.75" customHeight="1">
      <c r="A73" s="6" t="s">
        <v>125</v>
      </c>
      <c r="B73" s="6"/>
      <c r="C73" s="6"/>
      <c r="D73" s="6"/>
      <c r="E73" s="6"/>
      <c r="F73" s="7">
        <f t="shared" si="2"/>
        <v>68.84999999999934</v>
      </c>
      <c r="G73" s="7">
        <f>SUM(G5:G72)</f>
        <v>-911.2600000000001</v>
      </c>
      <c r="H73" s="7">
        <f>SUM(H5:H72)</f>
        <v>980.1099999999994</v>
      </c>
      <c r="I73" s="6"/>
      <c r="J73" s="6"/>
      <c r="K73" s="6"/>
      <c r="L73" s="31">
        <f>SUM(L5:L72)</f>
        <v>1990</v>
      </c>
    </row>
    <row r="78" spans="5:10" ht="12.75" customHeight="1">
      <c r="E78" s="9" t="s">
        <v>166</v>
      </c>
      <c r="H78" t="s">
        <v>252</v>
      </c>
      <c r="J78" s="27">
        <v>10963.04</v>
      </c>
    </row>
    <row r="79" spans="5:10" ht="12.75" customHeight="1">
      <c r="E79" s="11" t="s">
        <v>167</v>
      </c>
      <c r="H79" t="s">
        <v>251</v>
      </c>
      <c r="J79" s="27">
        <v>238744.44</v>
      </c>
    </row>
    <row r="80" spans="5:10" ht="12.75" customHeight="1">
      <c r="E80" s="12" t="s">
        <v>168</v>
      </c>
      <c r="H80" t="s">
        <v>250</v>
      </c>
      <c r="J80" s="27">
        <v>11553.48</v>
      </c>
    </row>
    <row r="81" spans="5:10" ht="12.75" customHeight="1">
      <c r="E81" s="13" t="s">
        <v>169</v>
      </c>
      <c r="H81" t="s">
        <v>253</v>
      </c>
      <c r="I81" s="10"/>
      <c r="J81" s="27">
        <v>925.76</v>
      </c>
    </row>
    <row r="82" spans="5:10" ht="12.75" customHeight="1">
      <c r="E82" s="14" t="s">
        <v>170</v>
      </c>
      <c r="G82">
        <v>1</v>
      </c>
      <c r="H82" s="15" t="s">
        <v>254</v>
      </c>
      <c r="I82" s="16"/>
      <c r="J82" s="16">
        <f>SUM(J78:J81)</f>
        <v>262186.72000000003</v>
      </c>
    </row>
    <row r="83" ht="12.75" customHeight="1">
      <c r="E83" s="17" t="s">
        <v>171</v>
      </c>
    </row>
    <row r="84" spans="8:11" ht="12.75" customHeight="1">
      <c r="H84" t="s">
        <v>172</v>
      </c>
      <c r="K84" t="s">
        <v>172</v>
      </c>
    </row>
    <row r="85" spans="7:11" ht="12.75" customHeight="1">
      <c r="G85" t="s">
        <v>173</v>
      </c>
      <c r="H85" s="15" t="s">
        <v>174</v>
      </c>
      <c r="K85" t="s">
        <v>175</v>
      </c>
    </row>
    <row r="86" spans="7:11" ht="12.75" customHeight="1">
      <c r="G86" s="18" t="s">
        <v>176</v>
      </c>
      <c r="H86" s="19" t="s">
        <v>177</v>
      </c>
      <c r="I86" s="10">
        <v>81528.94</v>
      </c>
      <c r="K86" t="s">
        <v>178</v>
      </c>
    </row>
    <row r="87" spans="7:11" ht="12.75" customHeight="1">
      <c r="G87" s="18" t="s">
        <v>179</v>
      </c>
      <c r="H87" s="19" t="s">
        <v>180</v>
      </c>
      <c r="I87" s="20">
        <v>5673</v>
      </c>
      <c r="J87" s="19"/>
      <c r="K87" t="s">
        <v>178</v>
      </c>
    </row>
    <row r="88" spans="7:11" ht="12.75" customHeight="1">
      <c r="G88" s="18" t="s">
        <v>181</v>
      </c>
      <c r="H88" t="s">
        <v>182</v>
      </c>
      <c r="I88" s="10">
        <v>0</v>
      </c>
      <c r="K88" t="s">
        <v>178</v>
      </c>
    </row>
    <row r="89" spans="7:11" ht="12.75" customHeight="1">
      <c r="G89" s="18" t="s">
        <v>183</v>
      </c>
      <c r="H89" t="s">
        <v>184</v>
      </c>
      <c r="I89" s="20">
        <v>0</v>
      </c>
      <c r="J89" s="21"/>
      <c r="K89" t="s">
        <v>178</v>
      </c>
    </row>
    <row r="90" spans="7:11" ht="12.75" customHeight="1">
      <c r="G90" s="18" t="s">
        <v>185</v>
      </c>
      <c r="H90" t="s">
        <v>186</v>
      </c>
      <c r="I90" s="20">
        <v>50000</v>
      </c>
      <c r="K90" t="s">
        <v>178</v>
      </c>
    </row>
    <row r="91" spans="7:11" ht="12.75" customHeight="1">
      <c r="G91" s="18" t="s">
        <v>187</v>
      </c>
      <c r="H91" t="s">
        <v>188</v>
      </c>
      <c r="I91" s="20">
        <v>8751.14</v>
      </c>
      <c r="J91" s="21"/>
      <c r="K91" t="s">
        <v>178</v>
      </c>
    </row>
    <row r="92" spans="7:11" ht="12.75" customHeight="1">
      <c r="G92" s="18" t="s">
        <v>189</v>
      </c>
      <c r="H92" t="s">
        <v>190</v>
      </c>
      <c r="I92" s="20">
        <v>1000</v>
      </c>
      <c r="K92" t="s">
        <v>178</v>
      </c>
    </row>
    <row r="93" spans="7:11" ht="12.75" customHeight="1">
      <c r="G93" s="18" t="s">
        <v>191</v>
      </c>
      <c r="H93" t="s">
        <v>192</v>
      </c>
      <c r="I93" s="10">
        <v>0</v>
      </c>
      <c r="K93" t="s">
        <v>178</v>
      </c>
    </row>
    <row r="94" spans="7:11" ht="12.75" customHeight="1">
      <c r="G94">
        <v>2</v>
      </c>
      <c r="H94" t="s">
        <v>193</v>
      </c>
      <c r="I94" s="10">
        <f>SUM(I86:I92)</f>
        <v>146953.08000000002</v>
      </c>
      <c r="K94" t="s">
        <v>194</v>
      </c>
    </row>
    <row r="95" ht="12.75" customHeight="1">
      <c r="I95" s="10" t="s">
        <v>172</v>
      </c>
    </row>
    <row r="96" spans="7:11" ht="12.75" customHeight="1">
      <c r="G96">
        <v>3</v>
      </c>
      <c r="H96" t="s">
        <v>195</v>
      </c>
      <c r="I96" s="29">
        <v>49818.86</v>
      </c>
      <c r="J96" s="21"/>
      <c r="K96" s="21" t="s">
        <v>256</v>
      </c>
    </row>
    <row r="97" spans="7:11" ht="12.75" customHeight="1">
      <c r="G97">
        <v>4</v>
      </c>
      <c r="H97" t="s">
        <v>196</v>
      </c>
      <c r="I97" s="10">
        <f>I94+I96</f>
        <v>196771.94</v>
      </c>
      <c r="K97" t="s">
        <v>197</v>
      </c>
    </row>
    <row r="98" spans="7:11" ht="12.75" customHeight="1">
      <c r="G98">
        <v>5</v>
      </c>
      <c r="H98" s="15" t="s">
        <v>198</v>
      </c>
      <c r="I98" s="16">
        <f>J82-I97</f>
        <v>65414.78000000003</v>
      </c>
      <c r="K98" t="s">
        <v>199</v>
      </c>
    </row>
    <row r="102" ht="12.75" customHeight="1">
      <c r="I102" s="8"/>
    </row>
  </sheetData>
  <sheetProtection/>
  <mergeCells count="3">
    <mergeCell ref="A1:K1"/>
    <mergeCell ref="A2:K2"/>
    <mergeCell ref="A3:K3"/>
  </mergeCells>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N68"/>
  <sheetViews>
    <sheetView zoomScalePageLayoutView="0" workbookViewId="0" topLeftCell="A40">
      <selection activeCell="B68" sqref="B68"/>
    </sheetView>
  </sheetViews>
  <sheetFormatPr defaultColWidth="9.140625" defaultRowHeight="12.75"/>
  <cols>
    <col min="1" max="1" width="21.00390625" style="0" customWidth="1"/>
  </cols>
  <sheetData>
    <row r="1" ht="12.75">
      <c r="A1" t="s">
        <v>200</v>
      </c>
    </row>
    <row r="3" ht="12.75">
      <c r="A3" t="s">
        <v>201</v>
      </c>
    </row>
    <row r="5" ht="12.75">
      <c r="A5" t="s">
        <v>202</v>
      </c>
    </row>
    <row r="7" ht="12.75">
      <c r="A7" t="s">
        <v>203</v>
      </c>
    </row>
    <row r="9" ht="12.75">
      <c r="A9" t="s">
        <v>204</v>
      </c>
    </row>
    <row r="11" ht="12.75">
      <c r="A11" t="s">
        <v>205</v>
      </c>
    </row>
    <row r="13" ht="12.75">
      <c r="A13" t="s">
        <v>206</v>
      </c>
    </row>
    <row r="15" ht="12.75">
      <c r="A15" t="s">
        <v>207</v>
      </c>
    </row>
    <row r="17" spans="1:9" ht="12.75">
      <c r="A17" t="s">
        <v>208</v>
      </c>
      <c r="I17" t="s">
        <v>209</v>
      </c>
    </row>
    <row r="19" spans="1:9" ht="12.75">
      <c r="A19" t="s">
        <v>210</v>
      </c>
      <c r="H19" t="s">
        <v>211</v>
      </c>
      <c r="I19" t="s">
        <v>212</v>
      </c>
    </row>
    <row r="21" spans="1:9" ht="12.75">
      <c r="A21" t="s">
        <v>213</v>
      </c>
      <c r="H21" t="s">
        <v>214</v>
      </c>
      <c r="I21" t="s">
        <v>215</v>
      </c>
    </row>
    <row r="23" spans="1:14" ht="12.75">
      <c r="A23" t="s">
        <v>216</v>
      </c>
      <c r="F23" t="s">
        <v>217</v>
      </c>
      <c r="J23" t="s">
        <v>218</v>
      </c>
      <c r="L23" t="s">
        <v>219</v>
      </c>
      <c r="N23" t="s">
        <v>220</v>
      </c>
    </row>
    <row r="25" ht="12.75">
      <c r="A25" t="s">
        <v>221</v>
      </c>
    </row>
    <row r="27" ht="12.75">
      <c r="A27" t="s">
        <v>222</v>
      </c>
    </row>
    <row r="29" spans="1:9" ht="12.75">
      <c r="A29" t="s">
        <v>223</v>
      </c>
      <c r="I29" t="s">
        <v>224</v>
      </c>
    </row>
    <row r="31" ht="12.75">
      <c r="A31" t="s">
        <v>225</v>
      </c>
    </row>
    <row r="33" ht="12.75">
      <c r="A33" t="s">
        <v>226</v>
      </c>
    </row>
    <row r="35" ht="12.75">
      <c r="A35" t="s">
        <v>227</v>
      </c>
    </row>
    <row r="37" ht="12.75">
      <c r="A37" t="s">
        <v>228</v>
      </c>
    </row>
    <row r="38" ht="12.75">
      <c r="A38" t="s">
        <v>229</v>
      </c>
    </row>
    <row r="39" ht="12.75">
      <c r="A39" t="s">
        <v>230</v>
      </c>
    </row>
    <row r="40" ht="12.75">
      <c r="A40" t="s">
        <v>231</v>
      </c>
    </row>
    <row r="42" ht="12.75">
      <c r="A42" t="s">
        <v>232</v>
      </c>
    </row>
    <row r="44" spans="1:5" ht="12.75">
      <c r="A44" t="s">
        <v>233</v>
      </c>
      <c r="E44" t="s">
        <v>234</v>
      </c>
    </row>
    <row r="46" spans="1:2" ht="12.75">
      <c r="A46" t="s">
        <v>235</v>
      </c>
      <c r="B46" t="s">
        <v>236</v>
      </c>
    </row>
    <row r="48" spans="1:2" ht="12.75">
      <c r="A48" t="s">
        <v>258</v>
      </c>
      <c r="B48" t="s">
        <v>237</v>
      </c>
    </row>
    <row r="49" ht="12.75">
      <c r="B49" t="s">
        <v>238</v>
      </c>
    </row>
    <row r="51" spans="1:2" ht="12.75">
      <c r="A51" t="s">
        <v>259</v>
      </c>
      <c r="B51" t="s">
        <v>239</v>
      </c>
    </row>
    <row r="52" spans="1:2" ht="12.75">
      <c r="A52" s="22"/>
      <c r="B52" t="s">
        <v>240</v>
      </c>
    </row>
    <row r="53" spans="1:2" ht="12.75">
      <c r="A53" s="22"/>
      <c r="B53" t="s">
        <v>241</v>
      </c>
    </row>
    <row r="55" spans="1:2" ht="12.75">
      <c r="A55" s="22" t="s">
        <v>260</v>
      </c>
      <c r="B55" t="s">
        <v>242</v>
      </c>
    </row>
    <row r="56" ht="12.75">
      <c r="B56" t="s">
        <v>243</v>
      </c>
    </row>
    <row r="57" ht="12.75">
      <c r="B57" t="s">
        <v>244</v>
      </c>
    </row>
    <row r="59" spans="1:2" ht="12.75">
      <c r="A59" t="s">
        <v>261</v>
      </c>
      <c r="B59" t="s">
        <v>245</v>
      </c>
    </row>
    <row r="60" ht="12.75">
      <c r="B60" t="s">
        <v>246</v>
      </c>
    </row>
    <row r="61" ht="12.75">
      <c r="B61" t="s">
        <v>247</v>
      </c>
    </row>
    <row r="63" spans="1:2" ht="12.75">
      <c r="A63" t="s">
        <v>262</v>
      </c>
      <c r="B63" t="s">
        <v>256</v>
      </c>
    </row>
    <row r="65" spans="1:2" ht="12.75">
      <c r="A65" s="21" t="s">
        <v>248</v>
      </c>
      <c r="B65" t="s">
        <v>249</v>
      </c>
    </row>
    <row r="66" ht="14.25">
      <c r="B66" s="23" t="s">
        <v>276</v>
      </c>
    </row>
    <row r="67" ht="14.25">
      <c r="B67" s="23"/>
    </row>
    <row r="68" ht="14.25">
      <c r="B68" s="23"/>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ChiseldonPC</dc:creator>
  <cp:keywords/>
  <dc:description/>
  <cp:lastModifiedBy>ChiseldonPC</cp:lastModifiedBy>
  <dcterms:created xsi:type="dcterms:W3CDTF">2022-02-03T10:14:41Z</dcterms:created>
  <dcterms:modified xsi:type="dcterms:W3CDTF">2022-05-10T10:49:25Z</dcterms:modified>
  <cp:category/>
  <cp:version/>
  <cp:contentType/>
  <cp:contentStatus/>
</cp:coreProperties>
</file>